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ownloads\"/>
    </mc:Choice>
  </mc:AlternateContent>
  <bookViews>
    <workbookView xWindow="0" yWindow="0" windowWidth="19200" windowHeight="58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1" i="1" l="1"/>
  <c r="L240" i="1" l="1"/>
  <c r="J211" i="1"/>
  <c r="J126" i="1" l="1"/>
  <c r="I126" i="1"/>
  <c r="H126" i="1"/>
  <c r="G126" i="1"/>
  <c r="F126" i="1"/>
  <c r="J110" i="1"/>
  <c r="I76" i="1" l="1"/>
  <c r="H76" i="1"/>
  <c r="G76" i="1"/>
  <c r="F76" i="1"/>
  <c r="J73" i="1"/>
  <c r="J76" i="1" s="1"/>
  <c r="J72" i="1"/>
  <c r="I72" i="1"/>
  <c r="H72" i="1"/>
  <c r="G72" i="1"/>
  <c r="F72" i="1"/>
  <c r="J64" i="1"/>
  <c r="I64" i="1"/>
  <c r="H64" i="1"/>
  <c r="G64" i="1"/>
  <c r="F64" i="1"/>
  <c r="J59" i="1"/>
  <c r="I59" i="1"/>
  <c r="H59" i="1"/>
  <c r="G59" i="1"/>
  <c r="F59" i="1"/>
  <c r="J55" i="1"/>
  <c r="I55" i="1"/>
  <c r="H55" i="1"/>
  <c r="G55" i="1"/>
  <c r="F55" i="1"/>
  <c r="J47" i="1"/>
  <c r="I47" i="1"/>
  <c r="H47" i="1"/>
  <c r="G47" i="1"/>
  <c r="F47" i="1"/>
  <c r="J41" i="1"/>
  <c r="I41" i="1"/>
  <c r="H41" i="1"/>
  <c r="G41" i="1"/>
  <c r="F41" i="1"/>
  <c r="F37" i="1"/>
  <c r="J32" i="1"/>
  <c r="J30" i="1"/>
  <c r="J29" i="1"/>
  <c r="I29" i="1"/>
  <c r="H29" i="1"/>
  <c r="G29" i="1"/>
  <c r="F29" i="1"/>
  <c r="J23" i="1"/>
  <c r="I23" i="1"/>
  <c r="H23" i="1"/>
  <c r="G23" i="1"/>
  <c r="F23" i="1"/>
  <c r="I19" i="1"/>
  <c r="H19" i="1"/>
  <c r="G19" i="1"/>
  <c r="F19" i="1"/>
  <c r="J17" i="1"/>
  <c r="J19" i="1" s="1"/>
  <c r="I11" i="1"/>
  <c r="H11" i="1"/>
  <c r="G11" i="1"/>
  <c r="F11" i="1"/>
  <c r="J8" i="1"/>
  <c r="J7" i="1"/>
  <c r="J11" i="1" s="1"/>
  <c r="L76" i="1" l="1"/>
  <c r="L93" i="1" l="1"/>
  <c r="L295" i="1" l="1"/>
  <c r="J295" i="1"/>
  <c r="I295" i="1"/>
  <c r="H295" i="1"/>
  <c r="G295" i="1"/>
  <c r="F295" i="1"/>
  <c r="L277" i="1"/>
  <c r="J277" i="1"/>
  <c r="I277" i="1"/>
  <c r="H277" i="1"/>
  <c r="G277" i="1"/>
  <c r="F277" i="1"/>
  <c r="L260" i="1"/>
  <c r="J260" i="1"/>
  <c r="I260" i="1"/>
  <c r="H260" i="1"/>
  <c r="G260" i="1"/>
  <c r="F260" i="1"/>
  <c r="L244" i="1"/>
  <c r="J244" i="1"/>
  <c r="I244" i="1"/>
  <c r="H244" i="1"/>
  <c r="G244" i="1"/>
  <c r="F244" i="1"/>
  <c r="L226" i="1"/>
  <c r="J226" i="1"/>
  <c r="I226" i="1"/>
  <c r="H226" i="1"/>
  <c r="G226" i="1"/>
  <c r="F226" i="1"/>
  <c r="L59" i="1"/>
  <c r="L41" i="1"/>
  <c r="L23" i="1"/>
  <c r="G194" i="1"/>
  <c r="H194" i="1"/>
  <c r="I194" i="1"/>
  <c r="J194" i="1"/>
  <c r="L194" i="1"/>
  <c r="F194" i="1"/>
  <c r="L177" i="1"/>
  <c r="J177" i="1"/>
  <c r="I177" i="1"/>
  <c r="H177" i="1"/>
  <c r="G177" i="1"/>
  <c r="F177" i="1"/>
  <c r="G160" i="1"/>
  <c r="L160" i="1"/>
  <c r="J160" i="1"/>
  <c r="I160" i="1"/>
  <c r="H160" i="1"/>
  <c r="F160" i="1"/>
  <c r="L142" i="1"/>
  <c r="J142" i="1"/>
  <c r="I142" i="1"/>
  <c r="H142" i="1"/>
  <c r="G142" i="1"/>
  <c r="F142" i="1"/>
  <c r="L126" i="1"/>
  <c r="G93" i="1"/>
  <c r="H93" i="1"/>
  <c r="I93" i="1"/>
  <c r="J93" i="1"/>
  <c r="F93" i="1"/>
  <c r="A77" i="1"/>
  <c r="B77" i="1"/>
  <c r="L72" i="1"/>
  <c r="F283" i="1" l="1"/>
  <c r="L11" i="1"/>
  <c r="B209" i="1"/>
  <c r="L208" i="1"/>
  <c r="J208" i="1"/>
  <c r="I208" i="1"/>
  <c r="H208" i="1"/>
  <c r="G208" i="1"/>
  <c r="F208" i="1"/>
  <c r="B201" i="1"/>
  <c r="L200" i="1"/>
  <c r="J200" i="1"/>
  <c r="I200" i="1"/>
  <c r="H200" i="1"/>
  <c r="G200" i="1"/>
  <c r="F200" i="1"/>
  <c r="L215" i="1"/>
  <c r="J215" i="1"/>
  <c r="G215" i="1"/>
  <c r="B216" i="1"/>
  <c r="G209" i="1" l="1"/>
  <c r="L209" i="1"/>
  <c r="H209" i="1"/>
  <c r="F209" i="1"/>
  <c r="J209" i="1"/>
  <c r="I209" i="1"/>
  <c r="F215" i="1"/>
  <c r="H215" i="1"/>
  <c r="I215" i="1"/>
  <c r="J222" i="1"/>
  <c r="J227" i="1" s="1"/>
  <c r="F222" i="1"/>
  <c r="G222" i="1"/>
  <c r="G227" i="1" s="1"/>
  <c r="B310" i="1"/>
  <c r="A310" i="1"/>
  <c r="L309" i="1"/>
  <c r="J309" i="1"/>
  <c r="I309" i="1"/>
  <c r="H309" i="1"/>
  <c r="G309" i="1"/>
  <c r="F309" i="1"/>
  <c r="B302" i="1"/>
  <c r="L301" i="1"/>
  <c r="J301" i="1"/>
  <c r="I301" i="1"/>
  <c r="H301" i="1"/>
  <c r="G301" i="1"/>
  <c r="F301" i="1"/>
  <c r="B296" i="1"/>
  <c r="A296" i="1"/>
  <c r="L291" i="1"/>
  <c r="J291" i="1"/>
  <c r="I291" i="1"/>
  <c r="H291" i="1"/>
  <c r="G291" i="1"/>
  <c r="F291" i="1"/>
  <c r="F296" i="1" s="1"/>
  <c r="B284" i="1"/>
  <c r="L283" i="1"/>
  <c r="J283" i="1"/>
  <c r="I283" i="1"/>
  <c r="H283" i="1"/>
  <c r="G283" i="1"/>
  <c r="B278" i="1"/>
  <c r="A278" i="1"/>
  <c r="L273" i="1"/>
  <c r="J273" i="1"/>
  <c r="I273" i="1"/>
  <c r="H273" i="1"/>
  <c r="G273" i="1"/>
  <c r="F273" i="1"/>
  <c r="B267" i="1"/>
  <c r="L266" i="1"/>
  <c r="J266" i="1"/>
  <c r="I266" i="1"/>
  <c r="H266" i="1"/>
  <c r="G266" i="1"/>
  <c r="F266" i="1"/>
  <c r="B261" i="1"/>
  <c r="A261" i="1"/>
  <c r="L256" i="1"/>
  <c r="J256" i="1"/>
  <c r="I256" i="1"/>
  <c r="H256" i="1"/>
  <c r="G256" i="1"/>
  <c r="F256" i="1"/>
  <c r="B250" i="1"/>
  <c r="L249" i="1"/>
  <c r="J249" i="1"/>
  <c r="I249" i="1"/>
  <c r="I261" i="1" s="1"/>
  <c r="H249" i="1"/>
  <c r="H261" i="1" s="1"/>
  <c r="G249" i="1"/>
  <c r="G261" i="1" s="1"/>
  <c r="F249" i="1"/>
  <c r="B245" i="1"/>
  <c r="A245" i="1"/>
  <c r="J240" i="1"/>
  <c r="I240" i="1"/>
  <c r="H240" i="1"/>
  <c r="G240" i="1"/>
  <c r="F240" i="1"/>
  <c r="B233" i="1"/>
  <c r="L232" i="1"/>
  <c r="J232" i="1"/>
  <c r="J245" i="1" s="1"/>
  <c r="I232" i="1"/>
  <c r="H232" i="1"/>
  <c r="G232" i="1"/>
  <c r="F232" i="1"/>
  <c r="B227" i="1"/>
  <c r="A227" i="1"/>
  <c r="L222" i="1"/>
  <c r="L227" i="1" s="1"/>
  <c r="I222" i="1"/>
  <c r="H222" i="1"/>
  <c r="I227" i="1" l="1"/>
  <c r="F227" i="1"/>
  <c r="J261" i="1"/>
  <c r="H227" i="1"/>
  <c r="I278" i="1"/>
  <c r="J278" i="1"/>
  <c r="G245" i="1"/>
  <c r="F245" i="1"/>
  <c r="H245" i="1"/>
  <c r="I245" i="1"/>
  <c r="F261" i="1"/>
  <c r="G296" i="1"/>
  <c r="H296" i="1"/>
  <c r="I296" i="1"/>
  <c r="J296" i="1"/>
  <c r="L296" i="1"/>
  <c r="L278" i="1"/>
  <c r="F278" i="1"/>
  <c r="H278" i="1"/>
  <c r="G278" i="1"/>
  <c r="L245" i="1"/>
  <c r="L261" i="1"/>
  <c r="H310" i="1"/>
  <c r="F310" i="1"/>
  <c r="J310" i="1"/>
  <c r="G310" i="1"/>
  <c r="L310" i="1"/>
  <c r="I310" i="1"/>
  <c r="J81" i="1"/>
  <c r="F114" i="1"/>
  <c r="G114" i="1"/>
  <c r="H114" i="1"/>
  <c r="I114" i="1"/>
  <c r="J114" i="1"/>
  <c r="L114" i="1"/>
  <c r="A115" i="1"/>
  <c r="B115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I122" i="1"/>
  <c r="H122" i="1"/>
  <c r="H127" i="1" l="1"/>
  <c r="I127" i="1"/>
  <c r="H108" i="1"/>
  <c r="G108" i="1"/>
  <c r="F108" i="1"/>
  <c r="J108" i="1"/>
  <c r="L108" i="1"/>
  <c r="I108" i="1"/>
  <c r="F122" i="1"/>
  <c r="F127" i="1" s="1"/>
  <c r="J122" i="1"/>
  <c r="J127" i="1" s="1"/>
  <c r="G122" i="1"/>
  <c r="G127" i="1" s="1"/>
  <c r="L122" i="1"/>
  <c r="L127" i="1" s="1"/>
  <c r="B195" i="1"/>
  <c r="A195" i="1"/>
  <c r="L190" i="1"/>
  <c r="J190" i="1"/>
  <c r="I190" i="1"/>
  <c r="H190" i="1"/>
  <c r="G190" i="1"/>
  <c r="F190" i="1"/>
  <c r="B183" i="1"/>
  <c r="A183" i="1"/>
  <c r="L182" i="1"/>
  <c r="J182" i="1"/>
  <c r="J195" i="1" s="1"/>
  <c r="I182" i="1"/>
  <c r="H182" i="1"/>
  <c r="G182" i="1"/>
  <c r="F182" i="1"/>
  <c r="B178" i="1"/>
  <c r="A178" i="1"/>
  <c r="L173" i="1"/>
  <c r="J173" i="1"/>
  <c r="I173" i="1"/>
  <c r="H173" i="1"/>
  <c r="G173" i="1"/>
  <c r="F173" i="1"/>
  <c r="B166" i="1"/>
  <c r="A166" i="1"/>
  <c r="L165" i="1"/>
  <c r="J165" i="1"/>
  <c r="I165" i="1"/>
  <c r="H165" i="1"/>
  <c r="G165" i="1"/>
  <c r="F165" i="1"/>
  <c r="B161" i="1"/>
  <c r="A161" i="1"/>
  <c r="L156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G161" i="1" s="1"/>
  <c r="F148" i="1"/>
  <c r="B143" i="1"/>
  <c r="A143" i="1"/>
  <c r="L138" i="1"/>
  <c r="J138" i="1"/>
  <c r="I138" i="1"/>
  <c r="H138" i="1"/>
  <c r="G138" i="1"/>
  <c r="F138" i="1"/>
  <c r="B132" i="1"/>
  <c r="A132" i="1"/>
  <c r="J131" i="1"/>
  <c r="J143" i="1" s="1"/>
  <c r="I131" i="1"/>
  <c r="H131" i="1"/>
  <c r="G131" i="1"/>
  <c r="F131" i="1"/>
  <c r="B127" i="1"/>
  <c r="A127" i="1"/>
  <c r="B94" i="1"/>
  <c r="A94" i="1"/>
  <c r="L89" i="1"/>
  <c r="J89" i="1"/>
  <c r="J94" i="1" s="1"/>
  <c r="I89" i="1"/>
  <c r="H89" i="1"/>
  <c r="G89" i="1"/>
  <c r="F89" i="1"/>
  <c r="B82" i="1"/>
  <c r="A82" i="1"/>
  <c r="L81" i="1"/>
  <c r="I81" i="1"/>
  <c r="H81" i="1"/>
  <c r="G81" i="1"/>
  <c r="F81" i="1"/>
  <c r="B65" i="1"/>
  <c r="A65" i="1"/>
  <c r="L64" i="1"/>
  <c r="L77" i="1" s="1"/>
  <c r="J77" i="1"/>
  <c r="I77" i="1"/>
  <c r="H77" i="1"/>
  <c r="G77" i="1"/>
  <c r="F77" i="1"/>
  <c r="L55" i="1"/>
  <c r="B48" i="1"/>
  <c r="A48" i="1"/>
  <c r="L47" i="1"/>
  <c r="L37" i="1"/>
  <c r="J37" i="1"/>
  <c r="I37" i="1"/>
  <c r="H37" i="1"/>
  <c r="G37" i="1"/>
  <c r="B30" i="1"/>
  <c r="A30" i="1"/>
  <c r="L29" i="1"/>
  <c r="B24" i="1"/>
  <c r="A24" i="1"/>
  <c r="A42" i="1" s="1"/>
  <c r="A60" i="1" s="1"/>
  <c r="L19" i="1"/>
  <c r="L24" i="1" s="1"/>
  <c r="B12" i="1"/>
  <c r="A12" i="1"/>
  <c r="G24" i="1"/>
  <c r="F161" i="1" l="1"/>
  <c r="H195" i="1"/>
  <c r="I195" i="1"/>
  <c r="H143" i="1"/>
  <c r="I143" i="1"/>
  <c r="G143" i="1"/>
  <c r="L178" i="1"/>
  <c r="G195" i="1"/>
  <c r="H161" i="1"/>
  <c r="F94" i="1"/>
  <c r="I161" i="1"/>
  <c r="I24" i="1"/>
  <c r="G94" i="1"/>
  <c r="J161" i="1"/>
  <c r="F178" i="1"/>
  <c r="G178" i="1"/>
  <c r="H178" i="1"/>
  <c r="I178" i="1"/>
  <c r="H60" i="1"/>
  <c r="I60" i="1"/>
  <c r="F143" i="1"/>
  <c r="J178" i="1"/>
  <c r="F195" i="1"/>
  <c r="L94" i="1"/>
  <c r="L195" i="1"/>
  <c r="L161" i="1"/>
  <c r="L143" i="1"/>
  <c r="I42" i="1"/>
  <c r="G60" i="1"/>
  <c r="I94" i="1"/>
  <c r="H42" i="1"/>
  <c r="F60" i="1"/>
  <c r="H94" i="1"/>
  <c r="F42" i="1"/>
  <c r="J60" i="1"/>
  <c r="J24" i="1"/>
  <c r="G42" i="1"/>
  <c r="L60" i="1"/>
  <c r="J42" i="1"/>
  <c r="H24" i="1"/>
  <c r="L42" i="1"/>
  <c r="F24" i="1"/>
  <c r="F311" i="1" l="1"/>
  <c r="H311" i="1"/>
  <c r="I311" i="1"/>
  <c r="J311" i="1"/>
  <c r="G311" i="1"/>
  <c r="L311" i="1"/>
</calcChain>
</file>

<file path=xl/sharedStrings.xml><?xml version="1.0" encoding="utf-8"?>
<sst xmlns="http://schemas.openxmlformats.org/spreadsheetml/2006/main" count="590" uniqueCount="169">
  <si>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</si>
  <si>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</si>
  <si>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</si>
  <si>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</si>
  <si>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</si>
  <si>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</si>
  <si>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</si>
  <si>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</si>
  <si>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</si>
  <si>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</si>
  <si>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</si>
  <si>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</si>
  <si>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</si>
  <si>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</si>
  <si>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</si>
  <si>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</si>
  <si>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</si>
  <si>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</si>
  <si>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</si>
  <si>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</si>
  <si>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</si>
  <si>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</si>
  <si>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</si>
  <si>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</si>
  <si>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</si>
  <si>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</si>
  <si>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</si>
  <si>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</si>
  <si>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</si>
  <si>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</si>
  <si>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</si>
  <si>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</si>
  <si>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</si>
  <si>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</si>
  <si>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</si>
  <si>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</si>
  <si>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</si>
  <si>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</si>
  <si>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</si>
  <si>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хол. блюдо</t>
  </si>
  <si>
    <t>Хлеб пшеничный йодированный</t>
  </si>
  <si>
    <t>Хлеб ржаной</t>
  </si>
  <si>
    <t>вторые блюда</t>
  </si>
  <si>
    <t>напитки</t>
  </si>
  <si>
    <t>Чай с сахаром</t>
  </si>
  <si>
    <t>первые блюда</t>
  </si>
  <si>
    <t>Поджарка из рыбы</t>
  </si>
  <si>
    <t>Напиток из плодов шиповника</t>
  </si>
  <si>
    <t>горячее блюдо</t>
  </si>
  <si>
    <t>Плов с мясом</t>
  </si>
  <si>
    <t>Чай с сахаром, лимоном</t>
  </si>
  <si>
    <t>Салат  Здоровье</t>
  </si>
  <si>
    <t>Рагу из  овощей</t>
  </si>
  <si>
    <t>Компот из плодов и ягод сушеных (курага)</t>
  </si>
  <si>
    <t>Винегрет овощной</t>
  </si>
  <si>
    <t>Рис припущенный с овощами</t>
  </si>
  <si>
    <t>Кисель из смородины свежемороженой</t>
  </si>
  <si>
    <t>хол.блюдо</t>
  </si>
  <si>
    <t>Сыр порциями</t>
  </si>
  <si>
    <t>Яйцо вареное</t>
  </si>
  <si>
    <t>Кофейный напиток с молоком</t>
  </si>
  <si>
    <t>Суп картофельный с макаронными изделиями</t>
  </si>
  <si>
    <t>Компот из плодов и ягод сушенных \курага\</t>
  </si>
  <si>
    <t>Суп из овощей</t>
  </si>
  <si>
    <t>Птица тушеная с овощами в соусе сметанном с томатом</t>
  </si>
  <si>
    <t>Какао с молоком</t>
  </si>
  <si>
    <t>Салат из стручковой фасоли</t>
  </si>
  <si>
    <t>Пюре картофельное</t>
  </si>
  <si>
    <t>Салат картофельный с огурцами</t>
  </si>
  <si>
    <t>Рис припущенный</t>
  </si>
  <si>
    <t xml:space="preserve">Компот из свежемороженных ягод (смородины) </t>
  </si>
  <si>
    <t xml:space="preserve">Салат картофельный с кукурузой и морковью </t>
  </si>
  <si>
    <t xml:space="preserve"> Чай с сахаром ,лимоном</t>
  </si>
  <si>
    <t>Рагу из птицы с картофелем</t>
  </si>
  <si>
    <t>Макаронные изделия отварные</t>
  </si>
  <si>
    <t>Кофейный напиток  с молоком</t>
  </si>
  <si>
    <t>Салат "Степной"</t>
  </si>
  <si>
    <t>Салат из свеклы с сыром</t>
  </si>
  <si>
    <t>Картофельное пюре</t>
  </si>
  <si>
    <t>Полдник</t>
  </si>
  <si>
    <t>кондитерское изделие</t>
  </si>
  <si>
    <t>Молоко кипяченое</t>
  </si>
  <si>
    <t>Кекс творожный</t>
  </si>
  <si>
    <t>Ватрушка с творогом</t>
  </si>
  <si>
    <t>Корж молочный</t>
  </si>
  <si>
    <t>кисло-молочная продукция</t>
  </si>
  <si>
    <t>Пирожное "Полет"</t>
  </si>
  <si>
    <t>Булочка "Веснушка"</t>
  </si>
  <si>
    <t>Пирожное "Медовое"</t>
  </si>
  <si>
    <t>Булочка с крошкой</t>
  </si>
  <si>
    <t>Булочка "Майская"</t>
  </si>
  <si>
    <t>Слойка кондитерская</t>
  </si>
  <si>
    <t>Салат картофельный с капустой свежей и кукурузой</t>
  </si>
  <si>
    <t>Напиток Брусничный</t>
  </si>
  <si>
    <t>Фрукты свежие</t>
  </si>
  <si>
    <t>Свекольник, сметана</t>
  </si>
  <si>
    <t>Пирожное "Песочное кольцо"</t>
  </si>
  <si>
    <t>Суп картофельный с крупой с мясными фрикадельками</t>
  </si>
  <si>
    <t>Салат из соленых огурцов</t>
  </si>
  <si>
    <t xml:space="preserve">Птица,тушенная в  соусе </t>
  </si>
  <si>
    <t>Сок фруктовый</t>
  </si>
  <si>
    <t>Суп картофельный с крупой и рыбными консервами</t>
  </si>
  <si>
    <t>Каша вязкая молочная с крупой  рисовой, масло сливочное</t>
  </si>
  <si>
    <t>144/117</t>
  </si>
  <si>
    <t xml:space="preserve">Тефтели мясные  в соусе </t>
  </si>
  <si>
    <t>Каша рассыпчатая  гречневая, масло сливочное</t>
  </si>
  <si>
    <t>Салат из белокочанной капусты с зеленым горошком</t>
  </si>
  <si>
    <t xml:space="preserve">Поджарка из рыбы </t>
  </si>
  <si>
    <t>Пюре картофельное, масло сливочное</t>
  </si>
  <si>
    <t>Кисло- молочный продукт</t>
  </si>
  <si>
    <t>Макаронные изделия отварные с сыром,масло сливочное</t>
  </si>
  <si>
    <t>Кисло- молочная продукция</t>
  </si>
  <si>
    <t>Салат из моркови отварной с кукурузой</t>
  </si>
  <si>
    <t>Борщ с фасолью и картофелем,сметаной, 200/10</t>
  </si>
  <si>
    <t>Рис припущенный, масло сливочное 150/5</t>
  </si>
  <si>
    <t xml:space="preserve">Печень тушеная в соусе </t>
  </si>
  <si>
    <t>Плов с мясом,огурец соленый</t>
  </si>
  <si>
    <t>Суп картофельный с бобовыми (горохом)</t>
  </si>
  <si>
    <t xml:space="preserve"> Котлета   мясная</t>
  </si>
  <si>
    <t xml:space="preserve"> </t>
  </si>
  <si>
    <t>Запеканка творожная с морковью , молоко сгущеное</t>
  </si>
  <si>
    <t>Суп картофельный с   крупой,с  мясными фрикадельками, 200/10</t>
  </si>
  <si>
    <t xml:space="preserve">Чахохбили </t>
  </si>
  <si>
    <t xml:space="preserve">Каша молочная с крупой пшенной, масло сливочное </t>
  </si>
  <si>
    <t>Салат из квашенной капусты</t>
  </si>
  <si>
    <t>Гуляш  мясной</t>
  </si>
  <si>
    <t>Каша рассыпчатая гречневая</t>
  </si>
  <si>
    <t>Плов из  птицы,огурец соленый</t>
  </si>
  <si>
    <t xml:space="preserve">Чай с сахаром, лимоном </t>
  </si>
  <si>
    <t>Жаркое по-домашнему</t>
  </si>
  <si>
    <t>Кисло-молочная продукция</t>
  </si>
  <si>
    <t xml:space="preserve">Макаронные изделия отварные, масло сливочное </t>
  </si>
  <si>
    <t>Борщ с капустой и картофелем</t>
  </si>
  <si>
    <t xml:space="preserve"> Котлета рыбная в сметанном соусе 90/30</t>
  </si>
  <si>
    <t>8\1</t>
  </si>
  <si>
    <t xml:space="preserve">Запеканка творожная , молоко сгущенное </t>
  </si>
  <si>
    <t>Бефстроганов из мяса</t>
  </si>
  <si>
    <t>Пирожное "Бисквитное</t>
  </si>
  <si>
    <t xml:space="preserve">Омлет натуральный с маслом  сливочным, зеленый горошек консервированный </t>
  </si>
  <si>
    <t>Рассольник  ленинградский</t>
  </si>
  <si>
    <t xml:space="preserve">Птица запеченная ,соус сметанный </t>
  </si>
  <si>
    <t>Салат Витаминный</t>
  </si>
  <si>
    <t>142/48</t>
  </si>
  <si>
    <t>Напиток Брксничный</t>
  </si>
  <si>
    <t xml:space="preserve">Каша вязкая молочная из  пшеничной крупы , масло сливочное </t>
  </si>
  <si>
    <t>Кнели из птицы с рисом,сыром,соус сметанный</t>
  </si>
  <si>
    <t xml:space="preserve"> Чай с сахаром ,лимоном 200/5</t>
  </si>
  <si>
    <t>Рыба тушенная в томате с овощами</t>
  </si>
  <si>
    <t>Рис припущенный,масло сливочное150\5</t>
  </si>
  <si>
    <t>Кисло-молочный продукт</t>
  </si>
  <si>
    <t xml:space="preserve">Творожник сдобный </t>
  </si>
  <si>
    <t xml:space="preserve">Чай с сахаром </t>
  </si>
  <si>
    <t xml:space="preserve">Запеканка творожная с морковью , молоко сгущенное </t>
  </si>
  <si>
    <t xml:space="preserve">Морская капуста,тушенная с овощами </t>
  </si>
  <si>
    <t>Суп картофельный с бобовыми\горохом\</t>
  </si>
  <si>
    <t>Напиток из   плодов шиповника</t>
  </si>
  <si>
    <t>Птица запеченная  ,соус сметанный</t>
  </si>
  <si>
    <t>Суп картофельный с крупой</t>
  </si>
  <si>
    <t>Капуста тушеная с мясом</t>
  </si>
  <si>
    <t>Компот из свежемороженных ягод (смородины)</t>
  </si>
  <si>
    <t>Пирожное песочное "По-амурски"</t>
  </si>
  <si>
    <t xml:space="preserve">Биточки  мясные, соус томатный  </t>
  </si>
  <si>
    <t xml:space="preserve">Каша рассыпчатая гречневая , масло сливочное </t>
  </si>
  <si>
    <t>Компот из плодов и ягод свежих мороженных</t>
  </si>
  <si>
    <t xml:space="preserve">Щи из свежей  капусты, картофелем,сметаной </t>
  </si>
  <si>
    <t>гор. Напиток</t>
  </si>
  <si>
    <t>МБОУ СОШ № 62</t>
  </si>
  <si>
    <t>директор МБОУ СОШ №62</t>
  </si>
  <si>
    <t>Е.А.Богомяков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</si>
</sst>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4" borderId="0" xfId="0" applyFont="1" applyFill="1"/>
    <xf numFmtId="0" fontId="6" fillId="0" borderId="0" xfId="0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" xfId="0" applyFont="1" applyBorder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4" borderId="2" xfId="0" applyFont="1" applyFill="1" applyBorder="1" applyProtection="1">
      <protection locked="0"/>
    </xf>
    <xf numFmtId="2" fontId="7" fillId="0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7" fillId="0" borderId="2" xfId="0" applyFont="1" applyBorder="1"/>
    <xf numFmtId="2" fontId="7" fillId="0" borderId="3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4" borderId="2" xfId="0" applyFont="1" applyFill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/>
    <xf numFmtId="0" fontId="7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30" xfId="0" applyFont="1" applyBorder="1"/>
    <xf numFmtId="0" fontId="7" fillId="0" borderId="8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top" wrapText="1"/>
    </xf>
    <xf numFmtId="0" fontId="7" fillId="0" borderId="1" xfId="0" applyFont="1" applyFill="1" applyBorder="1"/>
    <xf numFmtId="0" fontId="7" fillId="0" borderId="27" xfId="0" applyFont="1" applyBorder="1" applyAlignment="1">
      <alignment horizontal="center" vertical="top" wrapText="1"/>
    </xf>
    <xf numFmtId="0" fontId="7" fillId="0" borderId="2" xfId="0" applyFont="1" applyFill="1" applyBorder="1"/>
    <xf numFmtId="0" fontId="7" fillId="0" borderId="3" xfId="0" applyFont="1" applyFill="1" applyBorder="1"/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9" xfId="0" applyFont="1" applyBorder="1"/>
    <xf numFmtId="0" fontId="8" fillId="0" borderId="28" xfId="0" applyFont="1" applyBorder="1" applyAlignment="1" applyProtection="1">
      <alignment horizontal="right"/>
      <protection locked="0"/>
    </xf>
    <xf numFmtId="0" fontId="7" fillId="0" borderId="5" xfId="0" applyFont="1" applyBorder="1" applyAlignment="1">
      <alignment vertical="top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2" xfId="0" applyNumberFormat="1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3" xfId="0" applyFont="1" applyBorder="1" applyAlignment="1" applyProtection="1">
      <alignment horizontal="right"/>
      <protection locked="0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24" style="1" customWidth="1"/>
    <col min="5" max="5" width="56" style="2" customWidth="1"/>
    <col min="6" max="6" width="13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105" t="s">
        <v>166</v>
      </c>
      <c r="D1" s="106"/>
      <c r="E1" s="106"/>
      <c r="F1" s="5" t="s">
        <v>16</v>
      </c>
      <c r="G1" s="2" t="s">
        <v>17</v>
      </c>
      <c r="H1" s="107" t="s">
        <v>167</v>
      </c>
      <c r="I1" s="107"/>
      <c r="J1" s="107"/>
      <c r="K1" s="107"/>
    </row>
    <row r="2" spans="1:12" ht="18" x14ac:dyDescent="0.25">
      <c r="A2" s="6" t="s">
        <v>6</v>
      </c>
      <c r="C2" s="2"/>
      <c r="G2" s="2" t="s">
        <v>18</v>
      </c>
      <c r="H2" s="107" t="s">
        <v>168</v>
      </c>
      <c r="I2" s="107"/>
      <c r="J2" s="107"/>
      <c r="K2" s="107"/>
    </row>
    <row r="3" spans="1:12" ht="17.25" customHeight="1" x14ac:dyDescent="0.25">
      <c r="A3" s="4" t="s">
        <v>8</v>
      </c>
      <c r="C3" s="2"/>
      <c r="D3" s="3"/>
      <c r="E3" s="7" t="s">
        <v>9</v>
      </c>
      <c r="G3" s="2" t="s">
        <v>19</v>
      </c>
      <c r="H3" s="9">
        <v>9</v>
      </c>
      <c r="I3" s="9">
        <v>1</v>
      </c>
      <c r="J3" s="10">
        <v>2025</v>
      </c>
      <c r="K3" s="11"/>
    </row>
    <row r="4" spans="1:12" x14ac:dyDescent="0.25">
      <c r="C4" s="2"/>
      <c r="D4" s="4"/>
      <c r="H4" s="8" t="s">
        <v>36</v>
      </c>
      <c r="I4" s="8" t="s">
        <v>37</v>
      </c>
      <c r="J4" s="8" t="s">
        <v>38</v>
      </c>
    </row>
    <row r="5" spans="1:12" ht="42.5" thickBot="1" x14ac:dyDescent="0.3">
      <c r="A5" s="99" t="s">
        <v>14</v>
      </c>
      <c r="B5" s="100" t="s">
        <v>15</v>
      </c>
      <c r="C5" s="101" t="s">
        <v>0</v>
      </c>
      <c r="D5" s="101" t="s">
        <v>13</v>
      </c>
      <c r="E5" s="101" t="s">
        <v>12</v>
      </c>
      <c r="F5" s="101" t="s">
        <v>34</v>
      </c>
      <c r="G5" s="101" t="s">
        <v>1</v>
      </c>
      <c r="H5" s="101" t="s">
        <v>2</v>
      </c>
      <c r="I5" s="101" t="s">
        <v>3</v>
      </c>
      <c r="J5" s="101" t="s">
        <v>10</v>
      </c>
      <c r="K5" s="102" t="s">
        <v>11</v>
      </c>
      <c r="L5" s="101" t="s">
        <v>35</v>
      </c>
    </row>
    <row r="6" spans="1:12" ht="14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102</v>
      </c>
      <c r="F6" s="19">
        <v>255</v>
      </c>
      <c r="G6" s="19">
        <v>6.34</v>
      </c>
      <c r="H6" s="19">
        <v>6.78</v>
      </c>
      <c r="I6" s="19">
        <v>39.29</v>
      </c>
      <c r="J6" s="19">
        <v>216.93</v>
      </c>
      <c r="K6" s="20">
        <v>1</v>
      </c>
      <c r="L6" s="21">
        <v>52.33</v>
      </c>
    </row>
    <row r="7" spans="1:12" ht="14" x14ac:dyDescent="0.3">
      <c r="A7" s="22"/>
      <c r="B7" s="23"/>
      <c r="C7" s="24"/>
      <c r="D7" s="25" t="s">
        <v>57</v>
      </c>
      <c r="E7" s="18" t="s">
        <v>59</v>
      </c>
      <c r="F7" s="19">
        <v>50</v>
      </c>
      <c r="G7" s="19">
        <v>5.08</v>
      </c>
      <c r="H7" s="19">
        <v>4.5999999999999996</v>
      </c>
      <c r="I7" s="19">
        <v>0.28000000000000003</v>
      </c>
      <c r="J7" s="19">
        <f t="shared" ref="J7:J8" si="0">G7*4+H7*9+I7*4</f>
        <v>62.839999999999996</v>
      </c>
      <c r="K7" s="20">
        <v>5</v>
      </c>
      <c r="L7" s="26">
        <v>21.78</v>
      </c>
    </row>
    <row r="8" spans="1:12" ht="14" x14ac:dyDescent="0.3">
      <c r="A8" s="22"/>
      <c r="B8" s="23"/>
      <c r="C8" s="24"/>
      <c r="D8" s="27" t="s">
        <v>39</v>
      </c>
      <c r="E8" s="18" t="s">
        <v>58</v>
      </c>
      <c r="F8" s="19">
        <v>10</v>
      </c>
      <c r="G8" s="19">
        <v>0.1</v>
      </c>
      <c r="H8" s="19">
        <v>7.2</v>
      </c>
      <c r="I8" s="19">
        <v>0.13</v>
      </c>
      <c r="J8" s="19">
        <f t="shared" si="0"/>
        <v>65.72</v>
      </c>
      <c r="K8" s="20">
        <v>4</v>
      </c>
      <c r="L8" s="26">
        <v>17.34</v>
      </c>
    </row>
    <row r="9" spans="1:12" ht="14" x14ac:dyDescent="0.3">
      <c r="A9" s="22"/>
      <c r="B9" s="23"/>
      <c r="C9" s="24"/>
      <c r="D9" s="28" t="s">
        <v>22</v>
      </c>
      <c r="E9" s="18" t="s">
        <v>65</v>
      </c>
      <c r="F9" s="19">
        <v>200</v>
      </c>
      <c r="G9" s="19">
        <v>3.78</v>
      </c>
      <c r="H9" s="19">
        <v>0.67</v>
      </c>
      <c r="I9" s="19">
        <v>26</v>
      </c>
      <c r="J9" s="19">
        <v>125.11</v>
      </c>
      <c r="K9" s="20">
        <v>101</v>
      </c>
      <c r="L9" s="26">
        <v>22.85</v>
      </c>
    </row>
    <row r="10" spans="1:12" ht="14.5" thickBot="1" x14ac:dyDescent="0.35">
      <c r="A10" s="22"/>
      <c r="B10" s="23"/>
      <c r="C10" s="24"/>
      <c r="D10" s="28" t="s">
        <v>23</v>
      </c>
      <c r="E10" s="18" t="s">
        <v>40</v>
      </c>
      <c r="F10" s="19">
        <v>50</v>
      </c>
      <c r="G10" s="19">
        <v>3.95</v>
      </c>
      <c r="H10" s="19">
        <v>0.5</v>
      </c>
      <c r="I10" s="19">
        <v>18.05</v>
      </c>
      <c r="J10" s="19">
        <v>116.9</v>
      </c>
      <c r="K10" s="20"/>
      <c r="L10" s="29">
        <v>5.7</v>
      </c>
    </row>
    <row r="11" spans="1:12" ht="14.5" thickBot="1" x14ac:dyDescent="0.35">
      <c r="A11" s="30"/>
      <c r="B11" s="31"/>
      <c r="C11" s="32"/>
      <c r="D11" s="33" t="s">
        <v>33</v>
      </c>
      <c r="E11" s="34"/>
      <c r="F11" s="35">
        <f>F9+F7+F6+F10+F8</f>
        <v>565</v>
      </c>
      <c r="G11" s="35">
        <f t="shared" ref="G11:J11" si="1">G9+G7+G6+G10+G8</f>
        <v>19.25</v>
      </c>
      <c r="H11" s="35">
        <f t="shared" si="1"/>
        <v>19.75</v>
      </c>
      <c r="I11" s="35">
        <f t="shared" si="1"/>
        <v>83.749999999999986</v>
      </c>
      <c r="J11" s="35">
        <f t="shared" si="1"/>
        <v>587.5</v>
      </c>
      <c r="K11" s="35"/>
      <c r="L11" s="36">
        <f>SUM(L6:L10)</f>
        <v>120.00000000000001</v>
      </c>
    </row>
    <row r="12" spans="1:12" ht="14" x14ac:dyDescent="0.3">
      <c r="A12" s="37">
        <f>A6</f>
        <v>1</v>
      </c>
      <c r="B12" s="38">
        <f>B6</f>
        <v>1</v>
      </c>
      <c r="C12" s="39" t="s">
        <v>25</v>
      </c>
      <c r="D12" s="28" t="s">
        <v>26</v>
      </c>
      <c r="E12" s="40" t="s">
        <v>98</v>
      </c>
      <c r="F12" s="19">
        <v>60</v>
      </c>
      <c r="G12" s="19">
        <v>0.6</v>
      </c>
      <c r="H12" s="19">
        <v>0.06</v>
      </c>
      <c r="I12" s="19">
        <v>0.9</v>
      </c>
      <c r="J12" s="19">
        <v>6</v>
      </c>
      <c r="K12" s="20" t="s">
        <v>103</v>
      </c>
      <c r="L12" s="21">
        <v>29.83</v>
      </c>
    </row>
    <row r="13" spans="1:12" ht="14" x14ac:dyDescent="0.3">
      <c r="A13" s="22"/>
      <c r="B13" s="23"/>
      <c r="C13" s="24"/>
      <c r="D13" s="28" t="s">
        <v>27</v>
      </c>
      <c r="E13" s="18" t="s">
        <v>101</v>
      </c>
      <c r="F13" s="19">
        <v>230</v>
      </c>
      <c r="G13" s="19">
        <v>1.4</v>
      </c>
      <c r="H13" s="19">
        <v>4</v>
      </c>
      <c r="I13" s="19">
        <v>10.3</v>
      </c>
      <c r="J13" s="19">
        <v>94.4</v>
      </c>
      <c r="K13" s="20">
        <v>90</v>
      </c>
      <c r="L13" s="26">
        <v>35.53</v>
      </c>
    </row>
    <row r="14" spans="1:12" ht="14" x14ac:dyDescent="0.3">
      <c r="A14" s="22"/>
      <c r="B14" s="23"/>
      <c r="C14" s="24"/>
      <c r="D14" s="28" t="s">
        <v>28</v>
      </c>
      <c r="E14" s="18" t="s">
        <v>99</v>
      </c>
      <c r="F14" s="19">
        <v>100</v>
      </c>
      <c r="G14" s="19">
        <v>15.59</v>
      </c>
      <c r="H14" s="19">
        <v>17.309999999999999</v>
      </c>
      <c r="I14" s="19">
        <v>27.57</v>
      </c>
      <c r="J14" s="19">
        <v>265.83999999999997</v>
      </c>
      <c r="K14" s="20">
        <v>96</v>
      </c>
      <c r="L14" s="26">
        <v>87.89</v>
      </c>
    </row>
    <row r="15" spans="1:12" ht="14" x14ac:dyDescent="0.3">
      <c r="A15" s="22"/>
      <c r="B15" s="23"/>
      <c r="C15" s="24"/>
      <c r="D15" s="28" t="s">
        <v>29</v>
      </c>
      <c r="E15" s="18" t="s">
        <v>74</v>
      </c>
      <c r="F15" s="19">
        <v>150</v>
      </c>
      <c r="G15" s="19">
        <v>5.4</v>
      </c>
      <c r="H15" s="19">
        <v>5.7</v>
      </c>
      <c r="I15" s="19">
        <v>31.5</v>
      </c>
      <c r="J15" s="19">
        <v>225.7</v>
      </c>
      <c r="K15" s="20">
        <v>52</v>
      </c>
      <c r="L15" s="26">
        <v>10.85</v>
      </c>
    </row>
    <row r="16" spans="1:12" ht="14" x14ac:dyDescent="0.3">
      <c r="A16" s="22"/>
      <c r="B16" s="23"/>
      <c r="C16" s="24"/>
      <c r="D16" s="28" t="s">
        <v>30</v>
      </c>
      <c r="E16" s="18" t="s">
        <v>100</v>
      </c>
      <c r="F16" s="19">
        <v>200</v>
      </c>
      <c r="G16" s="19">
        <v>0.7</v>
      </c>
      <c r="H16" s="19">
        <v>0.05</v>
      </c>
      <c r="I16" s="19">
        <v>27.6</v>
      </c>
      <c r="J16" s="19">
        <v>114.8</v>
      </c>
      <c r="K16" s="20">
        <v>115</v>
      </c>
      <c r="L16" s="26">
        <v>20.2</v>
      </c>
    </row>
    <row r="17" spans="1:12" ht="14" x14ac:dyDescent="0.3">
      <c r="A17" s="22"/>
      <c r="B17" s="23"/>
      <c r="C17" s="24"/>
      <c r="D17" s="28" t="s">
        <v>31</v>
      </c>
      <c r="E17" s="18" t="s">
        <v>40</v>
      </c>
      <c r="F17" s="19">
        <v>20</v>
      </c>
      <c r="G17" s="19">
        <v>1.58</v>
      </c>
      <c r="H17" s="19">
        <v>0.2</v>
      </c>
      <c r="I17" s="19">
        <v>9.66</v>
      </c>
      <c r="J17" s="19">
        <f t="shared" ref="J17" si="2">G17*4+H17*9+I17*4</f>
        <v>46.760000000000005</v>
      </c>
      <c r="K17" s="20"/>
      <c r="L17" s="26">
        <v>2.2799999999999998</v>
      </c>
    </row>
    <row r="18" spans="1:12" ht="14.5" thickBot="1" x14ac:dyDescent="0.35">
      <c r="A18" s="22"/>
      <c r="B18" s="23"/>
      <c r="C18" s="24"/>
      <c r="D18" s="28" t="s">
        <v>32</v>
      </c>
      <c r="E18" s="18" t="s">
        <v>41</v>
      </c>
      <c r="F18" s="19">
        <v>30</v>
      </c>
      <c r="G18" s="19">
        <v>1.68</v>
      </c>
      <c r="H18" s="19">
        <v>0.33</v>
      </c>
      <c r="I18" s="19">
        <v>9.7200000000000006</v>
      </c>
      <c r="J18" s="19">
        <v>69</v>
      </c>
      <c r="K18" s="20"/>
      <c r="L18" s="29">
        <v>3.42</v>
      </c>
    </row>
    <row r="19" spans="1:12" ht="14" x14ac:dyDescent="0.3">
      <c r="A19" s="30"/>
      <c r="B19" s="31"/>
      <c r="C19" s="32"/>
      <c r="D19" s="41" t="s">
        <v>33</v>
      </c>
      <c r="E19" s="34"/>
      <c r="F19" s="35">
        <f>F18+F17+F16+F15+F14+F13+F12</f>
        <v>790</v>
      </c>
      <c r="G19" s="35">
        <f t="shared" ref="G19:J19" si="3">G18+G17+G16+G15+G14+G13+G12</f>
        <v>26.95</v>
      </c>
      <c r="H19" s="35">
        <f t="shared" si="3"/>
        <v>27.65</v>
      </c>
      <c r="I19" s="35">
        <f t="shared" si="3"/>
        <v>117.25000000000001</v>
      </c>
      <c r="J19" s="35">
        <f t="shared" si="3"/>
        <v>822.49999999999989</v>
      </c>
      <c r="K19" s="35"/>
      <c r="L19" s="42">
        <f>SUM(L12:L18)</f>
        <v>189.99999999999997</v>
      </c>
    </row>
    <row r="20" spans="1:12" ht="14" x14ac:dyDescent="0.3">
      <c r="A20" s="43">
        <v>1</v>
      </c>
      <c r="B20" s="38">
        <v>1</v>
      </c>
      <c r="C20" s="44" t="s">
        <v>79</v>
      </c>
      <c r="D20" s="28" t="s">
        <v>30</v>
      </c>
      <c r="E20" s="18" t="s">
        <v>81</v>
      </c>
      <c r="F20" s="19">
        <v>200</v>
      </c>
      <c r="G20" s="19">
        <v>0.9</v>
      </c>
      <c r="H20" s="19">
        <v>0</v>
      </c>
      <c r="I20" s="19">
        <v>5</v>
      </c>
      <c r="J20" s="19">
        <v>75</v>
      </c>
      <c r="K20" s="20">
        <v>112</v>
      </c>
      <c r="L20" s="36">
        <v>33</v>
      </c>
    </row>
    <row r="21" spans="1:12" ht="14" x14ac:dyDescent="0.3">
      <c r="A21" s="45"/>
      <c r="B21" s="46"/>
      <c r="C21" s="47"/>
      <c r="D21" s="28" t="s">
        <v>24</v>
      </c>
      <c r="E21" s="18" t="s">
        <v>94</v>
      </c>
      <c r="F21" s="19">
        <v>125</v>
      </c>
      <c r="G21" s="19">
        <v>0.4</v>
      </c>
      <c r="H21" s="19">
        <v>0.4</v>
      </c>
      <c r="I21" s="19">
        <v>3.8</v>
      </c>
      <c r="J21" s="19">
        <v>47</v>
      </c>
      <c r="K21" s="20"/>
      <c r="L21" s="36">
        <v>57</v>
      </c>
    </row>
    <row r="22" spans="1:12" ht="14" x14ac:dyDescent="0.3">
      <c r="A22" s="45"/>
      <c r="B22" s="46"/>
      <c r="C22" s="47"/>
      <c r="D22" s="28" t="s">
        <v>80</v>
      </c>
      <c r="E22" s="18" t="s">
        <v>82</v>
      </c>
      <c r="F22" s="19">
        <v>50</v>
      </c>
      <c r="G22" s="19">
        <v>6.4</v>
      </c>
      <c r="H22" s="19">
        <v>7.5</v>
      </c>
      <c r="I22" s="19">
        <v>24.7</v>
      </c>
      <c r="J22" s="19">
        <v>113</v>
      </c>
      <c r="K22" s="20"/>
      <c r="L22" s="36">
        <v>30</v>
      </c>
    </row>
    <row r="23" spans="1:12" ht="14" x14ac:dyDescent="0.3">
      <c r="A23" s="48"/>
      <c r="B23" s="32"/>
      <c r="C23" s="49"/>
      <c r="D23" s="50" t="s">
        <v>33</v>
      </c>
      <c r="E23" s="34"/>
      <c r="F23" s="35">
        <f>F22+F21+F20</f>
        <v>375</v>
      </c>
      <c r="G23" s="35">
        <f t="shared" ref="G23:J23" si="4">G22+G21+G20</f>
        <v>7.7000000000000011</v>
      </c>
      <c r="H23" s="35">
        <f t="shared" si="4"/>
        <v>7.9</v>
      </c>
      <c r="I23" s="35">
        <f t="shared" si="4"/>
        <v>33.5</v>
      </c>
      <c r="J23" s="35">
        <f t="shared" si="4"/>
        <v>235</v>
      </c>
      <c r="K23" s="35"/>
      <c r="L23" s="51">
        <f t="shared" ref="L23" si="5" xml:space="preserve"> SUM(L20:L22)</f>
        <v>120</v>
      </c>
    </row>
    <row r="24" spans="1:12" ht="15" customHeight="1" thickBot="1" x14ac:dyDescent="0.35">
      <c r="A24" s="52">
        <f>A6</f>
        <v>1</v>
      </c>
      <c r="B24" s="53">
        <f>B6</f>
        <v>1</v>
      </c>
      <c r="C24" s="103" t="s">
        <v>4</v>
      </c>
      <c r="D24" s="104"/>
      <c r="E24" s="54"/>
      <c r="F24" s="55">
        <f>F11+F19+F23</f>
        <v>1730</v>
      </c>
      <c r="G24" s="55">
        <f t="shared" ref="G24:L24" si="6">G11+G19+G23</f>
        <v>53.900000000000006</v>
      </c>
      <c r="H24" s="55">
        <f t="shared" si="6"/>
        <v>55.3</v>
      </c>
      <c r="I24" s="55">
        <f t="shared" si="6"/>
        <v>234.5</v>
      </c>
      <c r="J24" s="55">
        <f t="shared" si="6"/>
        <v>1645</v>
      </c>
      <c r="K24" s="55"/>
      <c r="L24" s="55">
        <f t="shared" si="6"/>
        <v>430</v>
      </c>
    </row>
    <row r="25" spans="1:12" ht="14" x14ac:dyDescent="0.3">
      <c r="A25" s="46">
        <v>1</v>
      </c>
      <c r="B25" s="23">
        <v>2</v>
      </c>
      <c r="C25" s="16" t="s">
        <v>20</v>
      </c>
      <c r="D25" s="17" t="s">
        <v>21</v>
      </c>
      <c r="E25" s="18" t="s">
        <v>104</v>
      </c>
      <c r="F25" s="19">
        <v>120</v>
      </c>
      <c r="G25" s="19">
        <v>6.8</v>
      </c>
      <c r="H25" s="19">
        <v>7.7</v>
      </c>
      <c r="I25" s="19">
        <v>10.77</v>
      </c>
      <c r="J25" s="19">
        <v>160</v>
      </c>
      <c r="K25" s="20">
        <v>11</v>
      </c>
      <c r="L25" s="56">
        <v>85.57</v>
      </c>
    </row>
    <row r="26" spans="1:12" ht="14" x14ac:dyDescent="0.3">
      <c r="A26" s="46"/>
      <c r="B26" s="23"/>
      <c r="C26" s="24"/>
      <c r="D26" s="25" t="s">
        <v>29</v>
      </c>
      <c r="E26" s="18" t="s">
        <v>105</v>
      </c>
      <c r="F26" s="19">
        <v>155</v>
      </c>
      <c r="G26" s="19">
        <v>8.43</v>
      </c>
      <c r="H26" s="19">
        <v>11.53</v>
      </c>
      <c r="I26" s="19">
        <v>39.93</v>
      </c>
      <c r="J26" s="19">
        <v>250.6</v>
      </c>
      <c r="K26" s="20">
        <v>60</v>
      </c>
      <c r="L26" s="57">
        <v>23.5</v>
      </c>
    </row>
    <row r="27" spans="1:12" ht="14" x14ac:dyDescent="0.3">
      <c r="A27" s="46"/>
      <c r="B27" s="23"/>
      <c r="C27" s="24"/>
      <c r="D27" s="28" t="s">
        <v>43</v>
      </c>
      <c r="E27" s="18" t="s">
        <v>44</v>
      </c>
      <c r="F27" s="19">
        <v>200</v>
      </c>
      <c r="G27" s="19">
        <v>7.0000000000000007E-2</v>
      </c>
      <c r="H27" s="19">
        <v>0.02</v>
      </c>
      <c r="I27" s="19">
        <v>15</v>
      </c>
      <c r="J27" s="19">
        <v>60</v>
      </c>
      <c r="K27" s="20">
        <v>97</v>
      </c>
      <c r="L27" s="57">
        <v>5.23</v>
      </c>
    </row>
    <row r="28" spans="1:12" ht="14" x14ac:dyDescent="0.3">
      <c r="A28" s="46"/>
      <c r="B28" s="23"/>
      <c r="C28" s="24"/>
      <c r="D28" s="28" t="s">
        <v>23</v>
      </c>
      <c r="E28" s="18" t="s">
        <v>40</v>
      </c>
      <c r="F28" s="19">
        <v>50</v>
      </c>
      <c r="G28" s="19">
        <v>3.95</v>
      </c>
      <c r="H28" s="19">
        <v>0.5</v>
      </c>
      <c r="I28" s="19">
        <v>18.05</v>
      </c>
      <c r="J28" s="19">
        <v>116.9</v>
      </c>
      <c r="K28" s="20"/>
      <c r="L28" s="58">
        <v>5.7</v>
      </c>
    </row>
    <row r="29" spans="1:12" ht="14.5" thickBot="1" x14ac:dyDescent="0.35">
      <c r="A29" s="59"/>
      <c r="B29" s="31"/>
      <c r="C29" s="32"/>
      <c r="D29" s="33" t="s">
        <v>33</v>
      </c>
      <c r="E29" s="60"/>
      <c r="F29" s="35">
        <f>F28+F27+F26+F25</f>
        <v>525</v>
      </c>
      <c r="G29" s="35">
        <f t="shared" ref="G29:J29" si="7">G28+G27+G26+G25</f>
        <v>19.25</v>
      </c>
      <c r="H29" s="35">
        <f t="shared" si="7"/>
        <v>19.75</v>
      </c>
      <c r="I29" s="35">
        <f t="shared" si="7"/>
        <v>83.749999999999986</v>
      </c>
      <c r="J29" s="35">
        <f t="shared" si="7"/>
        <v>587.5</v>
      </c>
      <c r="K29" s="35"/>
      <c r="L29" s="36">
        <f>SUM(L25:L28)</f>
        <v>120</v>
      </c>
    </row>
    <row r="30" spans="1:12" ht="14" x14ac:dyDescent="0.3">
      <c r="A30" s="38">
        <f>A25</f>
        <v>1</v>
      </c>
      <c r="B30" s="38">
        <f>B25</f>
        <v>2</v>
      </c>
      <c r="C30" s="39" t="s">
        <v>25</v>
      </c>
      <c r="D30" s="61" t="s">
        <v>26</v>
      </c>
      <c r="E30" s="18" t="s">
        <v>106</v>
      </c>
      <c r="F30" s="19">
        <v>60</v>
      </c>
      <c r="G30" s="19">
        <v>0.8</v>
      </c>
      <c r="H30" s="19">
        <v>2</v>
      </c>
      <c r="I30" s="19">
        <v>3.9</v>
      </c>
      <c r="J30" s="19">
        <f t="shared" ref="J30:J32" si="8">G30*4+H30*9+I30*4</f>
        <v>36.799999999999997</v>
      </c>
      <c r="K30" s="20">
        <v>145</v>
      </c>
      <c r="L30" s="21">
        <v>12.35</v>
      </c>
    </row>
    <row r="31" spans="1:12" ht="14" x14ac:dyDescent="0.3">
      <c r="A31" s="46"/>
      <c r="B31" s="23"/>
      <c r="C31" s="24"/>
      <c r="D31" s="62" t="s">
        <v>45</v>
      </c>
      <c r="E31" s="18" t="s">
        <v>97</v>
      </c>
      <c r="F31" s="19">
        <v>210</v>
      </c>
      <c r="G31" s="19">
        <v>1.8</v>
      </c>
      <c r="H31" s="19">
        <v>3.2</v>
      </c>
      <c r="I31" s="19">
        <v>15.3</v>
      </c>
      <c r="J31" s="19">
        <v>114.8</v>
      </c>
      <c r="K31" s="20">
        <v>41</v>
      </c>
      <c r="L31" s="26">
        <v>41.37</v>
      </c>
    </row>
    <row r="32" spans="1:12" ht="14" x14ac:dyDescent="0.3">
      <c r="A32" s="46"/>
      <c r="B32" s="23"/>
      <c r="C32" s="24"/>
      <c r="D32" s="62" t="s">
        <v>42</v>
      </c>
      <c r="E32" s="18" t="s">
        <v>107</v>
      </c>
      <c r="F32" s="19">
        <v>120</v>
      </c>
      <c r="G32" s="19">
        <v>17.39</v>
      </c>
      <c r="H32" s="19">
        <v>18.100000000000001</v>
      </c>
      <c r="I32" s="19">
        <v>20.5</v>
      </c>
      <c r="J32" s="19">
        <f t="shared" si="8"/>
        <v>314.46000000000004</v>
      </c>
      <c r="K32" s="20">
        <v>129</v>
      </c>
      <c r="L32" s="20">
        <v>84.49</v>
      </c>
    </row>
    <row r="33" spans="1:12" ht="14" x14ac:dyDescent="0.3">
      <c r="A33" s="46"/>
      <c r="B33" s="23"/>
      <c r="C33" s="24"/>
      <c r="D33" s="62" t="s">
        <v>29</v>
      </c>
      <c r="E33" s="18" t="s">
        <v>108</v>
      </c>
      <c r="F33" s="19">
        <v>155</v>
      </c>
      <c r="G33" s="19">
        <v>3.1</v>
      </c>
      <c r="H33" s="19">
        <v>3.52</v>
      </c>
      <c r="I33" s="19">
        <v>37.369999999999997</v>
      </c>
      <c r="J33" s="19">
        <v>152.47999999999999</v>
      </c>
      <c r="K33" s="20">
        <v>53</v>
      </c>
      <c r="L33" s="20">
        <v>32.47</v>
      </c>
    </row>
    <row r="34" spans="1:12" ht="14" x14ac:dyDescent="0.3">
      <c r="A34" s="46"/>
      <c r="B34" s="23"/>
      <c r="C34" s="24"/>
      <c r="D34" s="62" t="s">
        <v>43</v>
      </c>
      <c r="E34" s="18" t="s">
        <v>47</v>
      </c>
      <c r="F34" s="19">
        <v>200</v>
      </c>
      <c r="G34" s="19">
        <v>0.6</v>
      </c>
      <c r="H34" s="19">
        <v>0.3</v>
      </c>
      <c r="I34" s="19">
        <v>20.8</v>
      </c>
      <c r="J34" s="19">
        <v>88.2</v>
      </c>
      <c r="K34" s="20">
        <v>103</v>
      </c>
      <c r="L34" s="20">
        <v>13.62</v>
      </c>
    </row>
    <row r="35" spans="1:12" ht="14" x14ac:dyDescent="0.3">
      <c r="A35" s="46"/>
      <c r="B35" s="23"/>
      <c r="C35" s="24"/>
      <c r="D35" s="28" t="s">
        <v>31</v>
      </c>
      <c r="E35" s="18" t="s">
        <v>40</v>
      </c>
      <c r="F35" s="19">
        <v>20</v>
      </c>
      <c r="G35" s="19">
        <v>1.58</v>
      </c>
      <c r="H35" s="19">
        <v>0.2</v>
      </c>
      <c r="I35" s="19">
        <v>9.66</v>
      </c>
      <c r="J35" s="19">
        <v>46.76</v>
      </c>
      <c r="K35" s="20"/>
      <c r="L35" s="20">
        <v>2.2799999999999998</v>
      </c>
    </row>
    <row r="36" spans="1:12" ht="14" x14ac:dyDescent="0.3">
      <c r="A36" s="46"/>
      <c r="B36" s="23"/>
      <c r="C36" s="24"/>
      <c r="D36" s="28" t="s">
        <v>32</v>
      </c>
      <c r="E36" s="18" t="s">
        <v>41</v>
      </c>
      <c r="F36" s="19">
        <v>30</v>
      </c>
      <c r="G36" s="19">
        <v>1.68</v>
      </c>
      <c r="H36" s="19">
        <v>0.33</v>
      </c>
      <c r="I36" s="19">
        <v>9.7200000000000006</v>
      </c>
      <c r="J36" s="19">
        <v>69</v>
      </c>
      <c r="K36" s="20"/>
      <c r="L36" s="20">
        <v>3.42</v>
      </c>
    </row>
    <row r="37" spans="1:12" ht="14.5" thickBot="1" x14ac:dyDescent="0.35">
      <c r="A37" s="46"/>
      <c r="B37" s="23"/>
      <c r="C37" s="24"/>
      <c r="D37" s="33" t="s">
        <v>33</v>
      </c>
      <c r="E37" s="60"/>
      <c r="F37" s="36">
        <f>SUM(F30:F36)</f>
        <v>795</v>
      </c>
      <c r="G37" s="36">
        <f>SUM(G30:G36)</f>
        <v>26.950000000000003</v>
      </c>
      <c r="H37" s="36">
        <f>SUM(H30:H36)</f>
        <v>27.65</v>
      </c>
      <c r="I37" s="36">
        <f>SUM(I30:I36)</f>
        <v>117.24999999999999</v>
      </c>
      <c r="J37" s="36">
        <f>SUM(J30:J36)</f>
        <v>822.50000000000011</v>
      </c>
      <c r="K37" s="63"/>
      <c r="L37" s="36">
        <f>SUM(L30:L36)</f>
        <v>189.99999999999997</v>
      </c>
    </row>
    <row r="38" spans="1:12" ht="14" x14ac:dyDescent="0.3">
      <c r="A38" s="43">
        <v>1</v>
      </c>
      <c r="B38" s="38">
        <v>2</v>
      </c>
      <c r="C38" s="44" t="s">
        <v>79</v>
      </c>
      <c r="D38" s="64" t="s">
        <v>85</v>
      </c>
      <c r="E38" s="18" t="s">
        <v>109</v>
      </c>
      <c r="F38" s="19">
        <v>200</v>
      </c>
      <c r="G38" s="19">
        <v>5.5</v>
      </c>
      <c r="H38" s="19">
        <v>5.2</v>
      </c>
      <c r="I38" s="19">
        <v>7.1</v>
      </c>
      <c r="J38" s="19">
        <v>102</v>
      </c>
      <c r="K38" s="65"/>
      <c r="L38" s="42">
        <v>37</v>
      </c>
    </row>
    <row r="39" spans="1:12" ht="14" x14ac:dyDescent="0.3">
      <c r="A39" s="45"/>
      <c r="B39" s="46"/>
      <c r="C39" s="47"/>
      <c r="D39" s="28" t="s">
        <v>24</v>
      </c>
      <c r="E39" s="18" t="s">
        <v>94</v>
      </c>
      <c r="F39" s="19">
        <v>125</v>
      </c>
      <c r="G39" s="19">
        <v>0.4</v>
      </c>
      <c r="H39" s="19">
        <v>0.4</v>
      </c>
      <c r="I39" s="19">
        <v>3.8</v>
      </c>
      <c r="J39" s="19">
        <v>47</v>
      </c>
      <c r="K39" s="65"/>
      <c r="L39" s="42">
        <v>45</v>
      </c>
    </row>
    <row r="40" spans="1:12" ht="14" x14ac:dyDescent="0.3">
      <c r="A40" s="45"/>
      <c r="B40" s="46"/>
      <c r="C40" s="47"/>
      <c r="D40" s="28" t="s">
        <v>80</v>
      </c>
      <c r="E40" s="18" t="s">
        <v>83</v>
      </c>
      <c r="F40" s="19">
        <v>50</v>
      </c>
      <c r="G40" s="19">
        <v>1.8</v>
      </c>
      <c r="H40" s="19">
        <v>2.2999999999999998</v>
      </c>
      <c r="I40" s="19">
        <v>22.6</v>
      </c>
      <c r="J40" s="19">
        <v>86</v>
      </c>
      <c r="K40" s="65"/>
      <c r="L40" s="42">
        <v>38</v>
      </c>
    </row>
    <row r="41" spans="1:12" ht="14" x14ac:dyDescent="0.3">
      <c r="A41" s="48"/>
      <c r="B41" s="32"/>
      <c r="C41" s="49"/>
      <c r="D41" s="50" t="s">
        <v>33</v>
      </c>
      <c r="E41" s="28"/>
      <c r="F41" s="35">
        <f>F38+F39+F40</f>
        <v>375</v>
      </c>
      <c r="G41" s="35">
        <f t="shared" ref="G41:J41" si="9">G38+G39+G40</f>
        <v>7.7</v>
      </c>
      <c r="H41" s="35">
        <f t="shared" si="9"/>
        <v>7.9</v>
      </c>
      <c r="I41" s="35">
        <f t="shared" si="9"/>
        <v>33.5</v>
      </c>
      <c r="J41" s="35">
        <f t="shared" si="9"/>
        <v>235</v>
      </c>
      <c r="K41" s="51"/>
      <c r="L41" s="51">
        <f t="shared" ref="L41" si="10" xml:space="preserve"> SUM(L38:L40)</f>
        <v>120</v>
      </c>
    </row>
    <row r="42" spans="1:12" ht="15" customHeight="1" thickBot="1" x14ac:dyDescent="0.35">
      <c r="A42" s="52">
        <f>A24</f>
        <v>1</v>
      </c>
      <c r="B42" s="53">
        <v>2</v>
      </c>
      <c r="C42" s="103" t="s">
        <v>4</v>
      </c>
      <c r="D42" s="104"/>
      <c r="E42" s="54"/>
      <c r="F42" s="55">
        <f>F29+F37+F41</f>
        <v>1695</v>
      </c>
      <c r="G42" s="55">
        <f t="shared" ref="G42" si="11">G29+G37+G41</f>
        <v>53.900000000000006</v>
      </c>
      <c r="H42" s="55">
        <f t="shared" ref="H42" si="12">H29+H37+H41</f>
        <v>55.3</v>
      </c>
      <c r="I42" s="55">
        <f t="shared" ref="I42" si="13">I29+I37+I41</f>
        <v>234.49999999999997</v>
      </c>
      <c r="J42" s="55">
        <f t="shared" ref="J42" si="14">J29+J37+J41</f>
        <v>1645</v>
      </c>
      <c r="K42" s="55"/>
      <c r="L42" s="55">
        <f t="shared" ref="L42" si="15">L29+L37+L41</f>
        <v>430</v>
      </c>
    </row>
    <row r="43" spans="1:12" ht="14.5" thickBot="1" x14ac:dyDescent="0.35">
      <c r="A43" s="14">
        <v>1</v>
      </c>
      <c r="B43" s="15">
        <v>3</v>
      </c>
      <c r="C43" s="16" t="s">
        <v>20</v>
      </c>
      <c r="D43" s="64" t="s">
        <v>48</v>
      </c>
      <c r="E43" s="18" t="s">
        <v>110</v>
      </c>
      <c r="F43" s="19">
        <v>155</v>
      </c>
      <c r="G43" s="19">
        <v>4.1500000000000004</v>
      </c>
      <c r="H43" s="19">
        <v>12.68</v>
      </c>
      <c r="I43" s="19">
        <v>28.2</v>
      </c>
      <c r="J43" s="19">
        <v>216.49</v>
      </c>
      <c r="K43" s="20">
        <v>51</v>
      </c>
      <c r="L43" s="64">
        <v>56.1</v>
      </c>
    </row>
    <row r="44" spans="1:12" ht="14" x14ac:dyDescent="0.3">
      <c r="A44" s="22"/>
      <c r="B44" s="23"/>
      <c r="C44" s="24"/>
      <c r="D44" s="64" t="s">
        <v>85</v>
      </c>
      <c r="E44" s="18" t="s">
        <v>111</v>
      </c>
      <c r="F44" s="19">
        <v>100</v>
      </c>
      <c r="G44" s="19">
        <v>7.4</v>
      </c>
      <c r="H44" s="19">
        <v>5.9</v>
      </c>
      <c r="I44" s="19">
        <v>11.5</v>
      </c>
      <c r="J44" s="19">
        <v>129</v>
      </c>
      <c r="K44" s="20"/>
      <c r="L44" s="66">
        <v>36</v>
      </c>
    </row>
    <row r="45" spans="1:12" ht="14" x14ac:dyDescent="0.3">
      <c r="A45" s="22"/>
      <c r="B45" s="23"/>
      <c r="C45" s="24"/>
      <c r="D45" s="66" t="s">
        <v>43</v>
      </c>
      <c r="E45" s="18" t="s">
        <v>60</v>
      </c>
      <c r="F45" s="19">
        <v>200</v>
      </c>
      <c r="G45" s="19">
        <v>3.78</v>
      </c>
      <c r="H45" s="19">
        <v>0.67</v>
      </c>
      <c r="I45" s="19">
        <v>26</v>
      </c>
      <c r="J45" s="19">
        <v>125.11</v>
      </c>
      <c r="K45" s="20">
        <v>105</v>
      </c>
      <c r="L45" s="66">
        <v>22.2</v>
      </c>
    </row>
    <row r="46" spans="1:12" ht="14.5" thickBot="1" x14ac:dyDescent="0.35">
      <c r="A46" s="22"/>
      <c r="B46" s="23"/>
      <c r="C46" s="24"/>
      <c r="D46" s="67" t="s">
        <v>23</v>
      </c>
      <c r="E46" s="18" t="s">
        <v>40</v>
      </c>
      <c r="F46" s="19">
        <v>50</v>
      </c>
      <c r="G46" s="19">
        <v>3.95</v>
      </c>
      <c r="H46" s="19">
        <v>0.5</v>
      </c>
      <c r="I46" s="19">
        <v>18.05</v>
      </c>
      <c r="J46" s="19">
        <v>116.9</v>
      </c>
      <c r="K46" s="20"/>
      <c r="L46" s="67">
        <v>5.7</v>
      </c>
    </row>
    <row r="47" spans="1:12" ht="14.5" thickBot="1" x14ac:dyDescent="0.35">
      <c r="A47" s="30"/>
      <c r="B47" s="31"/>
      <c r="C47" s="32"/>
      <c r="D47" s="33" t="s">
        <v>33</v>
      </c>
      <c r="E47" s="60"/>
      <c r="F47" s="35">
        <f>F43+F44+F45+F46</f>
        <v>505</v>
      </c>
      <c r="G47" s="35">
        <f t="shared" ref="G47:J47" si="16">G43+G44+G45+G46</f>
        <v>19.28</v>
      </c>
      <c r="H47" s="35">
        <f t="shared" si="16"/>
        <v>19.75</v>
      </c>
      <c r="I47" s="35">
        <f t="shared" si="16"/>
        <v>83.75</v>
      </c>
      <c r="J47" s="35">
        <f t="shared" si="16"/>
        <v>587.5</v>
      </c>
      <c r="K47" s="35"/>
      <c r="L47" s="36">
        <f>SUM(L43:L46)</f>
        <v>120</v>
      </c>
    </row>
    <row r="48" spans="1:12" ht="14" x14ac:dyDescent="0.3">
      <c r="A48" s="37">
        <f>A43</f>
        <v>1</v>
      </c>
      <c r="B48" s="38">
        <f>B43</f>
        <v>3</v>
      </c>
      <c r="C48" s="39" t="s">
        <v>25</v>
      </c>
      <c r="D48" s="28" t="s">
        <v>26</v>
      </c>
      <c r="E48" s="18" t="s">
        <v>112</v>
      </c>
      <c r="F48" s="19">
        <v>60</v>
      </c>
      <c r="G48" s="19">
        <v>0.7</v>
      </c>
      <c r="H48" s="19">
        <v>0.05</v>
      </c>
      <c r="I48" s="19">
        <v>6.9</v>
      </c>
      <c r="J48" s="19">
        <v>63.4</v>
      </c>
      <c r="K48" s="20">
        <v>118</v>
      </c>
      <c r="L48" s="64">
        <v>11.93</v>
      </c>
    </row>
    <row r="49" spans="1:13" ht="14" x14ac:dyDescent="0.3">
      <c r="A49" s="22"/>
      <c r="B49" s="23"/>
      <c r="C49" s="24"/>
      <c r="D49" s="28" t="s">
        <v>27</v>
      </c>
      <c r="E49" s="18" t="s">
        <v>113</v>
      </c>
      <c r="F49" s="19">
        <v>210</v>
      </c>
      <c r="G49" s="19">
        <v>2.8</v>
      </c>
      <c r="H49" s="19">
        <v>4.0999999999999996</v>
      </c>
      <c r="I49" s="19">
        <v>9.3000000000000007</v>
      </c>
      <c r="J49" s="19">
        <v>162.19999999999999</v>
      </c>
      <c r="K49" s="20">
        <v>123</v>
      </c>
      <c r="L49" s="66">
        <v>35.31</v>
      </c>
    </row>
    <row r="50" spans="1:13" ht="14" x14ac:dyDescent="0.3">
      <c r="A50" s="22"/>
      <c r="B50" s="23"/>
      <c r="C50" s="24"/>
      <c r="D50" s="28" t="s">
        <v>28</v>
      </c>
      <c r="E50" s="18" t="s">
        <v>114</v>
      </c>
      <c r="F50" s="19">
        <v>155</v>
      </c>
      <c r="G50" s="19">
        <v>3.73</v>
      </c>
      <c r="H50" s="19">
        <v>7.78</v>
      </c>
      <c r="I50" s="19">
        <v>29.3</v>
      </c>
      <c r="J50" s="19">
        <v>142</v>
      </c>
      <c r="K50" s="20">
        <v>54</v>
      </c>
      <c r="L50" s="66">
        <v>88.01</v>
      </c>
    </row>
    <row r="51" spans="1:13" ht="14" x14ac:dyDescent="0.3">
      <c r="A51" s="22"/>
      <c r="B51" s="23"/>
      <c r="C51" s="24"/>
      <c r="D51" s="28" t="s">
        <v>29</v>
      </c>
      <c r="E51" s="18" t="s">
        <v>115</v>
      </c>
      <c r="F51" s="19">
        <v>120</v>
      </c>
      <c r="G51" s="19">
        <v>15.85</v>
      </c>
      <c r="H51" s="19">
        <v>15.1</v>
      </c>
      <c r="I51" s="19">
        <v>20.45</v>
      </c>
      <c r="J51" s="19">
        <v>206.34</v>
      </c>
      <c r="K51" s="20">
        <v>190</v>
      </c>
      <c r="L51" s="66">
        <v>21.05</v>
      </c>
    </row>
    <row r="52" spans="1:13" ht="14" x14ac:dyDescent="0.3">
      <c r="A52" s="22"/>
      <c r="B52" s="23"/>
      <c r="C52" s="24"/>
      <c r="D52" s="28" t="s">
        <v>30</v>
      </c>
      <c r="E52" s="18" t="s">
        <v>100</v>
      </c>
      <c r="F52" s="19">
        <v>200</v>
      </c>
      <c r="G52" s="19">
        <v>0.6</v>
      </c>
      <c r="H52" s="19">
        <v>0.09</v>
      </c>
      <c r="I52" s="19">
        <v>32</v>
      </c>
      <c r="J52" s="19">
        <v>132.80000000000001</v>
      </c>
      <c r="K52" s="20">
        <v>115</v>
      </c>
      <c r="L52" s="66">
        <v>28</v>
      </c>
    </row>
    <row r="53" spans="1:13" ht="14" x14ac:dyDescent="0.3">
      <c r="A53" s="22"/>
      <c r="B53" s="23"/>
      <c r="C53" s="24"/>
      <c r="D53" s="28" t="s">
        <v>31</v>
      </c>
      <c r="E53" s="18" t="s">
        <v>40</v>
      </c>
      <c r="F53" s="19">
        <v>20</v>
      </c>
      <c r="G53" s="19">
        <v>1.58</v>
      </c>
      <c r="H53" s="19">
        <v>0.2</v>
      </c>
      <c r="I53" s="19">
        <v>9.66</v>
      </c>
      <c r="J53" s="19">
        <v>46.76</v>
      </c>
      <c r="K53" s="20"/>
      <c r="L53" s="66">
        <v>2.2799999999999998</v>
      </c>
    </row>
    <row r="54" spans="1:13" ht="14.5" thickBot="1" x14ac:dyDescent="0.35">
      <c r="A54" s="22"/>
      <c r="B54" s="23"/>
      <c r="C54" s="24"/>
      <c r="D54" s="28" t="s">
        <v>32</v>
      </c>
      <c r="E54" s="18" t="s">
        <v>41</v>
      </c>
      <c r="F54" s="19">
        <v>30</v>
      </c>
      <c r="G54" s="19">
        <v>1.68</v>
      </c>
      <c r="H54" s="19">
        <v>0.33</v>
      </c>
      <c r="I54" s="19">
        <v>9.7200000000000006</v>
      </c>
      <c r="J54" s="19">
        <v>69</v>
      </c>
      <c r="K54" s="20"/>
      <c r="L54" s="67">
        <v>3.42</v>
      </c>
    </row>
    <row r="55" spans="1:13" ht="14" x14ac:dyDescent="0.3">
      <c r="A55" s="30"/>
      <c r="B55" s="31"/>
      <c r="C55" s="32"/>
      <c r="D55" s="33" t="s">
        <v>33</v>
      </c>
      <c r="E55" s="60"/>
      <c r="F55" s="35">
        <f>F54+F53+F52+F51+F49+F48+F50</f>
        <v>795</v>
      </c>
      <c r="G55" s="35">
        <f t="shared" ref="G55:J55" si="17">G54+G53+G52+G51+G49+G48+G50</f>
        <v>26.94</v>
      </c>
      <c r="H55" s="35">
        <f t="shared" si="17"/>
        <v>27.650000000000002</v>
      </c>
      <c r="I55" s="35">
        <f t="shared" si="17"/>
        <v>117.33</v>
      </c>
      <c r="J55" s="35">
        <f t="shared" si="17"/>
        <v>822.49999999999989</v>
      </c>
      <c r="K55" s="35"/>
      <c r="L55" s="36">
        <f>SUM(L48:L54)</f>
        <v>190</v>
      </c>
    </row>
    <row r="56" spans="1:13" ht="14" x14ac:dyDescent="0.3">
      <c r="A56" s="43">
        <v>1</v>
      </c>
      <c r="B56" s="38">
        <v>3</v>
      </c>
      <c r="C56" s="44" t="s">
        <v>79</v>
      </c>
      <c r="D56" s="28" t="s">
        <v>30</v>
      </c>
      <c r="E56" s="18" t="s">
        <v>81</v>
      </c>
      <c r="F56" s="19">
        <v>200</v>
      </c>
      <c r="G56" s="19">
        <v>0.9</v>
      </c>
      <c r="H56" s="19">
        <v>0</v>
      </c>
      <c r="I56" s="19">
        <v>5</v>
      </c>
      <c r="J56" s="19">
        <v>75</v>
      </c>
      <c r="K56" s="20">
        <v>112</v>
      </c>
      <c r="L56" s="36">
        <v>33</v>
      </c>
    </row>
    <row r="57" spans="1:13" ht="14" x14ac:dyDescent="0.3">
      <c r="A57" s="45"/>
      <c r="B57" s="46"/>
      <c r="C57" s="47"/>
      <c r="D57" s="28" t="s">
        <v>24</v>
      </c>
      <c r="E57" s="18" t="s">
        <v>94</v>
      </c>
      <c r="F57" s="19">
        <v>125</v>
      </c>
      <c r="G57" s="19">
        <v>0.4</v>
      </c>
      <c r="H57" s="19">
        <v>0.4</v>
      </c>
      <c r="I57" s="19">
        <v>3.8</v>
      </c>
      <c r="J57" s="19">
        <v>47</v>
      </c>
      <c r="K57" s="20"/>
      <c r="L57" s="36">
        <v>67</v>
      </c>
    </row>
    <row r="58" spans="1:13" ht="14" x14ac:dyDescent="0.3">
      <c r="A58" s="45"/>
      <c r="B58" s="46"/>
      <c r="C58" s="47"/>
      <c r="D58" s="28" t="s">
        <v>80</v>
      </c>
      <c r="E58" s="18" t="s">
        <v>84</v>
      </c>
      <c r="F58" s="19">
        <v>50</v>
      </c>
      <c r="G58" s="19">
        <v>6.4</v>
      </c>
      <c r="H58" s="19">
        <v>7.5</v>
      </c>
      <c r="I58" s="19">
        <v>24.7</v>
      </c>
      <c r="J58" s="19">
        <v>113</v>
      </c>
      <c r="K58" s="20"/>
      <c r="L58" s="36">
        <v>20</v>
      </c>
    </row>
    <row r="59" spans="1:13" ht="14" x14ac:dyDescent="0.3">
      <c r="A59" s="48"/>
      <c r="B59" s="32"/>
      <c r="C59" s="49"/>
      <c r="D59" s="50" t="s">
        <v>33</v>
      </c>
      <c r="E59" s="28"/>
      <c r="F59" s="35">
        <f>F58+F57+F56</f>
        <v>375</v>
      </c>
      <c r="G59" s="35">
        <f t="shared" ref="G59:J59" si="18">G58+G57+G56</f>
        <v>7.7000000000000011</v>
      </c>
      <c r="H59" s="35">
        <f t="shared" si="18"/>
        <v>7.9</v>
      </c>
      <c r="I59" s="35">
        <f t="shared" si="18"/>
        <v>33.5</v>
      </c>
      <c r="J59" s="35">
        <f t="shared" si="18"/>
        <v>235</v>
      </c>
      <c r="K59" s="35"/>
      <c r="L59" s="51">
        <f t="shared" ref="L59" si="19" xml:space="preserve"> SUM(L56:L58)</f>
        <v>120</v>
      </c>
    </row>
    <row r="60" spans="1:13" ht="15" customHeight="1" thickBot="1" x14ac:dyDescent="0.35">
      <c r="A60" s="52">
        <f>A42</f>
        <v>1</v>
      </c>
      <c r="B60" s="53">
        <v>3</v>
      </c>
      <c r="C60" s="103" t="s">
        <v>4</v>
      </c>
      <c r="D60" s="104"/>
      <c r="E60" s="54"/>
      <c r="F60" s="55">
        <f>F47+F55+F59</f>
        <v>1675</v>
      </c>
      <c r="G60" s="55">
        <f t="shared" ref="G60" si="20">G47+G55+G59</f>
        <v>53.92</v>
      </c>
      <c r="H60" s="55">
        <f t="shared" ref="H60" si="21">H47+H55+H59</f>
        <v>55.300000000000004</v>
      </c>
      <c r="I60" s="55">
        <f t="shared" ref="I60" si="22">I47+I55+I59</f>
        <v>234.57999999999998</v>
      </c>
      <c r="J60" s="55">
        <f t="shared" ref="J60" si="23">J47+J55+J59</f>
        <v>1645</v>
      </c>
      <c r="K60" s="55"/>
      <c r="L60" s="55">
        <f t="shared" ref="L60" si="24">L47+L55+L59</f>
        <v>430</v>
      </c>
    </row>
    <row r="61" spans="1:13" ht="14" x14ac:dyDescent="0.3">
      <c r="A61" s="14">
        <v>1</v>
      </c>
      <c r="B61" s="15">
        <v>4</v>
      </c>
      <c r="C61" s="16" t="s">
        <v>20</v>
      </c>
      <c r="D61" s="17" t="s">
        <v>21</v>
      </c>
      <c r="E61" s="18" t="s">
        <v>116</v>
      </c>
      <c r="F61" s="19">
        <v>270</v>
      </c>
      <c r="G61" s="19">
        <v>15.23</v>
      </c>
      <c r="H61" s="19">
        <v>19.23</v>
      </c>
      <c r="I61" s="19">
        <v>50.7</v>
      </c>
      <c r="J61" s="19">
        <v>410.6</v>
      </c>
      <c r="K61" s="68">
        <v>15</v>
      </c>
      <c r="L61" s="21">
        <v>120</v>
      </c>
      <c r="M61" s="12"/>
    </row>
    <row r="62" spans="1:13" ht="14" x14ac:dyDescent="0.3">
      <c r="A62" s="22"/>
      <c r="B62" s="23"/>
      <c r="C62" s="24"/>
      <c r="D62" s="28" t="s">
        <v>22</v>
      </c>
      <c r="E62" s="18" t="s">
        <v>50</v>
      </c>
      <c r="F62" s="19">
        <v>205</v>
      </c>
      <c r="G62" s="19">
        <v>7.0000000000000007E-2</v>
      </c>
      <c r="H62" s="19">
        <v>0.02</v>
      </c>
      <c r="I62" s="19">
        <v>15</v>
      </c>
      <c r="J62" s="19">
        <v>60</v>
      </c>
      <c r="K62" s="69">
        <v>98</v>
      </c>
      <c r="L62" s="26">
        <v>7.5</v>
      </c>
    </row>
    <row r="63" spans="1:13" ht="14" x14ac:dyDescent="0.3">
      <c r="A63" s="22"/>
      <c r="B63" s="23"/>
      <c r="C63" s="24"/>
      <c r="D63" s="28" t="s">
        <v>23</v>
      </c>
      <c r="E63" s="18" t="s">
        <v>40</v>
      </c>
      <c r="F63" s="19">
        <v>50</v>
      </c>
      <c r="G63" s="19">
        <v>3.95</v>
      </c>
      <c r="H63" s="19">
        <v>0.5</v>
      </c>
      <c r="I63" s="19">
        <v>18.05</v>
      </c>
      <c r="J63" s="19">
        <v>116.9</v>
      </c>
      <c r="K63" s="69"/>
      <c r="L63" s="26">
        <v>5.58</v>
      </c>
    </row>
    <row r="64" spans="1:13" ht="14.5" thickBot="1" x14ac:dyDescent="0.35">
      <c r="A64" s="30"/>
      <c r="B64" s="31"/>
      <c r="C64" s="32"/>
      <c r="D64" s="33" t="s">
        <v>33</v>
      </c>
      <c r="E64" s="60"/>
      <c r="F64" s="35">
        <f>F63+F62+F61</f>
        <v>525</v>
      </c>
      <c r="G64" s="35">
        <f>G63+G62+G61</f>
        <v>19.25</v>
      </c>
      <c r="H64" s="35">
        <f>H63+H62+H61</f>
        <v>19.75</v>
      </c>
      <c r="I64" s="35">
        <f>I63+I62+I61</f>
        <v>83.75</v>
      </c>
      <c r="J64" s="35">
        <f>J63+J62+J61</f>
        <v>587.5</v>
      </c>
      <c r="K64" s="63"/>
      <c r="L64" s="36">
        <f>SUM(L61:L63)</f>
        <v>133.08000000000001</v>
      </c>
    </row>
    <row r="65" spans="1:12" ht="14" x14ac:dyDescent="0.3">
      <c r="A65" s="37">
        <f>A61</f>
        <v>1</v>
      </c>
      <c r="B65" s="38">
        <f>B61</f>
        <v>4</v>
      </c>
      <c r="C65" s="39" t="s">
        <v>25</v>
      </c>
      <c r="D65" s="28" t="s">
        <v>26</v>
      </c>
      <c r="E65" s="18" t="s">
        <v>51</v>
      </c>
      <c r="F65" s="19">
        <v>60</v>
      </c>
      <c r="G65" s="19">
        <v>1.3</v>
      </c>
      <c r="H65" s="19">
        <v>2.8</v>
      </c>
      <c r="I65" s="19">
        <v>1.7</v>
      </c>
      <c r="J65" s="19">
        <v>38.799999999999997</v>
      </c>
      <c r="K65" s="20">
        <v>16</v>
      </c>
      <c r="L65" s="21">
        <v>11.68</v>
      </c>
    </row>
    <row r="66" spans="1:12" ht="14" x14ac:dyDescent="0.3">
      <c r="A66" s="22"/>
      <c r="B66" s="23"/>
      <c r="C66" s="24"/>
      <c r="D66" s="28" t="s">
        <v>27</v>
      </c>
      <c r="E66" s="18" t="s">
        <v>117</v>
      </c>
      <c r="F66" s="19">
        <v>200</v>
      </c>
      <c r="G66" s="19">
        <v>9.2899999999999991</v>
      </c>
      <c r="H66" s="19">
        <v>3.37</v>
      </c>
      <c r="I66" s="19">
        <v>23.2</v>
      </c>
      <c r="J66" s="19">
        <v>118.6</v>
      </c>
      <c r="K66" s="20">
        <v>47</v>
      </c>
      <c r="L66" s="26">
        <v>26.43</v>
      </c>
    </row>
    <row r="67" spans="1:12" ht="14" x14ac:dyDescent="0.3">
      <c r="A67" s="22"/>
      <c r="B67" s="23"/>
      <c r="C67" s="24"/>
      <c r="D67" s="28" t="s">
        <v>28</v>
      </c>
      <c r="E67" s="18" t="s">
        <v>118</v>
      </c>
      <c r="F67" s="19">
        <v>90</v>
      </c>
      <c r="G67" s="19">
        <v>11.8</v>
      </c>
      <c r="H67" s="19">
        <v>10.199999999999999</v>
      </c>
      <c r="I67" s="19">
        <v>20.170000000000002</v>
      </c>
      <c r="J67" s="19">
        <v>181.64</v>
      </c>
      <c r="K67" s="20">
        <v>111</v>
      </c>
      <c r="L67" s="26">
        <v>93.17</v>
      </c>
    </row>
    <row r="68" spans="1:12" ht="14" x14ac:dyDescent="0.3">
      <c r="A68" s="22"/>
      <c r="B68" s="23"/>
      <c r="C68" s="24"/>
      <c r="D68" s="28" t="s">
        <v>29</v>
      </c>
      <c r="E68" s="18" t="s">
        <v>52</v>
      </c>
      <c r="F68" s="19">
        <v>150</v>
      </c>
      <c r="G68" s="19">
        <v>0.6</v>
      </c>
      <c r="H68" s="19">
        <v>10.7</v>
      </c>
      <c r="I68" s="19">
        <v>25.2</v>
      </c>
      <c r="J68" s="19">
        <v>252.9</v>
      </c>
      <c r="K68" s="20">
        <v>59</v>
      </c>
      <c r="L68" s="26">
        <v>36</v>
      </c>
    </row>
    <row r="69" spans="1:12" ht="14" x14ac:dyDescent="0.3">
      <c r="A69" s="22"/>
      <c r="B69" s="23"/>
      <c r="C69" s="24"/>
      <c r="D69" s="28" t="s">
        <v>30</v>
      </c>
      <c r="E69" s="18" t="s">
        <v>53</v>
      </c>
      <c r="F69" s="19">
        <v>200</v>
      </c>
      <c r="G69" s="19">
        <v>0.7</v>
      </c>
      <c r="H69" s="19">
        <v>0.05</v>
      </c>
      <c r="I69" s="19">
        <v>27.6</v>
      </c>
      <c r="J69" s="19">
        <v>114.8</v>
      </c>
      <c r="K69" s="20">
        <v>99</v>
      </c>
      <c r="L69" s="26">
        <v>17.02</v>
      </c>
    </row>
    <row r="70" spans="1:12" ht="14" x14ac:dyDescent="0.3">
      <c r="A70" s="22"/>
      <c r="B70" s="23"/>
      <c r="C70" s="24"/>
      <c r="D70" s="28" t="s">
        <v>31</v>
      </c>
      <c r="E70" s="18" t="s">
        <v>40</v>
      </c>
      <c r="F70" s="19">
        <v>20</v>
      </c>
      <c r="G70" s="19">
        <v>1.58</v>
      </c>
      <c r="H70" s="19">
        <v>0.2</v>
      </c>
      <c r="I70" s="19">
        <v>9.66</v>
      </c>
      <c r="J70" s="19">
        <v>46.76</v>
      </c>
      <c r="K70" s="20"/>
      <c r="L70" s="26">
        <v>2.2799999999999998</v>
      </c>
    </row>
    <row r="71" spans="1:12" ht="14.5" thickBot="1" x14ac:dyDescent="0.35">
      <c r="A71" s="22"/>
      <c r="B71" s="23"/>
      <c r="C71" s="24"/>
      <c r="D71" s="28" t="s">
        <v>32</v>
      </c>
      <c r="E71" s="18" t="s">
        <v>41</v>
      </c>
      <c r="F71" s="19">
        <v>30</v>
      </c>
      <c r="G71" s="19">
        <v>1.68</v>
      </c>
      <c r="H71" s="19">
        <v>0.33</v>
      </c>
      <c r="I71" s="19">
        <v>9.7200000000000006</v>
      </c>
      <c r="J71" s="19">
        <v>69</v>
      </c>
      <c r="K71" s="20"/>
      <c r="L71" s="29">
        <v>3.42</v>
      </c>
    </row>
    <row r="72" spans="1:12" s="13" customFormat="1" ht="14.5" thickBot="1" x14ac:dyDescent="0.35">
      <c r="A72" s="70"/>
      <c r="B72" s="71"/>
      <c r="C72" s="72"/>
      <c r="D72" s="33" t="s">
        <v>33</v>
      </c>
      <c r="E72" s="73"/>
      <c r="F72" s="35">
        <f>F71+F70+F69+F68+F67+F66+F65</f>
        <v>750</v>
      </c>
      <c r="G72" s="35">
        <f t="shared" ref="G72:J72" si="25">G71+G70+G69+G68+G67+G66+G65</f>
        <v>26.95</v>
      </c>
      <c r="H72" s="35">
        <f t="shared" si="25"/>
        <v>27.65</v>
      </c>
      <c r="I72" s="35">
        <f t="shared" si="25"/>
        <v>117.25000000000001</v>
      </c>
      <c r="J72" s="35">
        <f t="shared" si="25"/>
        <v>822.5</v>
      </c>
      <c r="K72" s="35"/>
      <c r="L72" s="74">
        <f>SUM(L65:L71)</f>
        <v>190</v>
      </c>
    </row>
    <row r="73" spans="1:12" ht="14" x14ac:dyDescent="0.3">
      <c r="A73" s="43">
        <v>1</v>
      </c>
      <c r="B73" s="38">
        <v>4</v>
      </c>
      <c r="C73" s="44" t="s">
        <v>79</v>
      </c>
      <c r="D73" s="64" t="s">
        <v>85</v>
      </c>
      <c r="E73" s="18" t="s">
        <v>109</v>
      </c>
      <c r="F73" s="19">
        <v>200</v>
      </c>
      <c r="G73" s="19">
        <v>5.5</v>
      </c>
      <c r="H73" s="19">
        <v>5.2</v>
      </c>
      <c r="I73" s="19">
        <v>7.1</v>
      </c>
      <c r="J73" s="19">
        <f>G73*4+H73*9+I73*4</f>
        <v>97.200000000000017</v>
      </c>
      <c r="K73" s="36"/>
      <c r="L73" s="36">
        <v>36</v>
      </c>
    </row>
    <row r="74" spans="1:12" ht="14" x14ac:dyDescent="0.3">
      <c r="A74" s="45"/>
      <c r="B74" s="46"/>
      <c r="C74" s="47"/>
      <c r="D74" s="28" t="s">
        <v>24</v>
      </c>
      <c r="E74" s="18" t="s">
        <v>94</v>
      </c>
      <c r="F74" s="19">
        <v>125</v>
      </c>
      <c r="G74" s="19">
        <v>0.4</v>
      </c>
      <c r="H74" s="19">
        <v>0.4</v>
      </c>
      <c r="I74" s="19">
        <v>3.8</v>
      </c>
      <c r="J74" s="19">
        <v>51.8</v>
      </c>
      <c r="K74" s="36"/>
      <c r="L74" s="36">
        <v>54</v>
      </c>
    </row>
    <row r="75" spans="1:12" ht="14" x14ac:dyDescent="0.3">
      <c r="A75" s="45"/>
      <c r="B75" s="46"/>
      <c r="C75" s="47"/>
      <c r="D75" s="28" t="s">
        <v>80</v>
      </c>
      <c r="E75" s="18" t="s">
        <v>82</v>
      </c>
      <c r="F75" s="19">
        <v>50</v>
      </c>
      <c r="G75" s="19">
        <v>1.8</v>
      </c>
      <c r="H75" s="19">
        <v>2.2999999999999998</v>
      </c>
      <c r="I75" s="19">
        <v>22.6</v>
      </c>
      <c r="J75" s="19">
        <v>86</v>
      </c>
      <c r="K75" s="36"/>
      <c r="L75" s="36">
        <v>30</v>
      </c>
    </row>
    <row r="76" spans="1:12" ht="14" x14ac:dyDescent="0.3">
      <c r="A76" s="48"/>
      <c r="B76" s="32"/>
      <c r="C76" s="49"/>
      <c r="D76" s="50" t="s">
        <v>33</v>
      </c>
      <c r="E76" s="28"/>
      <c r="F76" s="35">
        <f>F75+F74+F73</f>
        <v>375</v>
      </c>
      <c r="G76" s="35">
        <f t="shared" ref="G76:J76" si="26">G75+G74+G73</f>
        <v>7.7</v>
      </c>
      <c r="H76" s="35">
        <f t="shared" si="26"/>
        <v>7.9</v>
      </c>
      <c r="I76" s="35">
        <f t="shared" si="26"/>
        <v>33.5</v>
      </c>
      <c r="J76" s="35">
        <f t="shared" si="26"/>
        <v>235.00000000000003</v>
      </c>
      <c r="K76" s="51"/>
      <c r="L76" s="51">
        <f xml:space="preserve"> SUM(L73:L75)</f>
        <v>120</v>
      </c>
    </row>
    <row r="77" spans="1:12" ht="15.75" customHeight="1" thickBot="1" x14ac:dyDescent="0.35">
      <c r="A77" s="52">
        <f>A61</f>
        <v>1</v>
      </c>
      <c r="B77" s="53">
        <f>B61</f>
        <v>4</v>
      </c>
      <c r="C77" s="103" t="s">
        <v>4</v>
      </c>
      <c r="D77" s="104"/>
      <c r="E77" s="54"/>
      <c r="F77" s="55">
        <f>F64+F72+F76</f>
        <v>1650</v>
      </c>
      <c r="G77" s="55">
        <f t="shared" ref="G77:L77" si="27">G64+G72+G76</f>
        <v>53.900000000000006</v>
      </c>
      <c r="H77" s="55">
        <f t="shared" si="27"/>
        <v>55.3</v>
      </c>
      <c r="I77" s="55">
        <f t="shared" si="27"/>
        <v>234.5</v>
      </c>
      <c r="J77" s="55">
        <f t="shared" si="27"/>
        <v>1645</v>
      </c>
      <c r="K77" s="55"/>
      <c r="L77" s="55">
        <f t="shared" si="27"/>
        <v>443.08000000000004</v>
      </c>
    </row>
    <row r="78" spans="1:12" ht="14" x14ac:dyDescent="0.3">
      <c r="A78" s="14">
        <v>1</v>
      </c>
      <c r="B78" s="15">
        <v>5</v>
      </c>
      <c r="C78" s="16" t="s">
        <v>20</v>
      </c>
      <c r="D78" s="17" t="s">
        <v>21</v>
      </c>
      <c r="E78" s="18" t="s">
        <v>120</v>
      </c>
      <c r="F78" s="19">
        <v>250</v>
      </c>
      <c r="G78" s="19">
        <v>15.23</v>
      </c>
      <c r="H78" s="19">
        <v>19.23</v>
      </c>
      <c r="I78" s="19">
        <v>50.7</v>
      </c>
      <c r="J78" s="19">
        <v>410.6</v>
      </c>
      <c r="K78" s="20">
        <v>8</v>
      </c>
      <c r="L78" s="21">
        <v>111.47</v>
      </c>
    </row>
    <row r="79" spans="1:12" ht="14" x14ac:dyDescent="0.3">
      <c r="A79" s="22"/>
      <c r="B79" s="23"/>
      <c r="C79" s="24"/>
      <c r="D79" s="28" t="s">
        <v>23</v>
      </c>
      <c r="E79" s="18" t="s">
        <v>40</v>
      </c>
      <c r="F79" s="19">
        <v>50</v>
      </c>
      <c r="G79" s="19">
        <v>3.95</v>
      </c>
      <c r="H79" s="19">
        <v>0.5</v>
      </c>
      <c r="I79" s="19">
        <v>18.05</v>
      </c>
      <c r="J79" s="19">
        <v>116.9</v>
      </c>
      <c r="K79" s="20" t="s">
        <v>119</v>
      </c>
      <c r="L79" s="26">
        <v>5.7</v>
      </c>
    </row>
    <row r="80" spans="1:12" ht="14.5" thickBot="1" x14ac:dyDescent="0.35">
      <c r="A80" s="22"/>
      <c r="B80" s="23"/>
      <c r="C80" s="24"/>
      <c r="D80" s="28" t="s">
        <v>22</v>
      </c>
      <c r="E80" s="18" t="s">
        <v>44</v>
      </c>
      <c r="F80" s="19">
        <v>200</v>
      </c>
      <c r="G80" s="19">
        <v>7.0000000000000007E-2</v>
      </c>
      <c r="H80" s="19">
        <v>0.02</v>
      </c>
      <c r="I80" s="19">
        <v>15</v>
      </c>
      <c r="J80" s="19">
        <v>60</v>
      </c>
      <c r="K80" s="20">
        <v>97</v>
      </c>
      <c r="L80" s="29">
        <v>2.83</v>
      </c>
    </row>
    <row r="81" spans="1:12" ht="14.5" thickBot="1" x14ac:dyDescent="0.35">
      <c r="A81" s="30"/>
      <c r="B81" s="31"/>
      <c r="C81" s="32"/>
      <c r="D81" s="33" t="s">
        <v>33</v>
      </c>
      <c r="E81" s="60"/>
      <c r="F81" s="36">
        <f>SUM(F78:F80)</f>
        <v>500</v>
      </c>
      <c r="G81" s="36">
        <f>SUM(G78:G80)</f>
        <v>19.25</v>
      </c>
      <c r="H81" s="36">
        <f>SUM(H78:H80)</f>
        <v>19.75</v>
      </c>
      <c r="I81" s="36">
        <f>SUM(I78:I80)</f>
        <v>83.75</v>
      </c>
      <c r="J81" s="36">
        <f>SUM(J78:J80)</f>
        <v>587.5</v>
      </c>
      <c r="K81" s="63"/>
      <c r="L81" s="36">
        <f>SUM(L78:L80)</f>
        <v>120</v>
      </c>
    </row>
    <row r="82" spans="1:12" ht="14" x14ac:dyDescent="0.3">
      <c r="A82" s="37">
        <f>A78</f>
        <v>1</v>
      </c>
      <c r="B82" s="38">
        <f>B78</f>
        <v>5</v>
      </c>
      <c r="C82" s="39" t="s">
        <v>25</v>
      </c>
      <c r="D82" s="28" t="s">
        <v>26</v>
      </c>
      <c r="E82" s="18" t="s">
        <v>92</v>
      </c>
      <c r="F82" s="19">
        <v>60</v>
      </c>
      <c r="G82" s="19">
        <v>0.8</v>
      </c>
      <c r="H82" s="19">
        <v>6</v>
      </c>
      <c r="I82" s="19">
        <v>4.4000000000000004</v>
      </c>
      <c r="J82" s="19">
        <v>75</v>
      </c>
      <c r="K82" s="20">
        <v>41</v>
      </c>
      <c r="L82" s="21">
        <v>17.36</v>
      </c>
    </row>
    <row r="83" spans="1:12" ht="28" x14ac:dyDescent="0.3">
      <c r="A83" s="22"/>
      <c r="B83" s="23"/>
      <c r="C83" s="24"/>
      <c r="D83" s="28" t="s">
        <v>27</v>
      </c>
      <c r="E83" s="18" t="s">
        <v>121</v>
      </c>
      <c r="F83" s="19">
        <v>210</v>
      </c>
      <c r="G83" s="19">
        <v>2.1</v>
      </c>
      <c r="H83" s="19">
        <v>2.2000000000000002</v>
      </c>
      <c r="I83" s="19">
        <v>22.6</v>
      </c>
      <c r="J83" s="19">
        <v>87.2</v>
      </c>
      <c r="K83" s="20">
        <v>41</v>
      </c>
      <c r="L83" s="26">
        <v>27.93</v>
      </c>
    </row>
    <row r="84" spans="1:12" ht="14" x14ac:dyDescent="0.3">
      <c r="A84" s="22"/>
      <c r="B84" s="23"/>
      <c r="C84" s="24"/>
      <c r="D84" s="28" t="s">
        <v>28</v>
      </c>
      <c r="E84" s="18" t="s">
        <v>122</v>
      </c>
      <c r="F84" s="19">
        <v>105</v>
      </c>
      <c r="G84" s="19">
        <v>14.86</v>
      </c>
      <c r="H84" s="19">
        <v>10.34</v>
      </c>
      <c r="I84" s="19">
        <v>20.100000000000001</v>
      </c>
      <c r="J84" s="19">
        <v>192</v>
      </c>
      <c r="K84" s="20">
        <v>20</v>
      </c>
      <c r="L84" s="26">
        <v>76.760000000000005</v>
      </c>
    </row>
    <row r="85" spans="1:12" ht="14" x14ac:dyDescent="0.3">
      <c r="A85" s="22"/>
      <c r="B85" s="23"/>
      <c r="C85" s="24"/>
      <c r="D85" s="28" t="s">
        <v>29</v>
      </c>
      <c r="E85" s="18" t="s">
        <v>55</v>
      </c>
      <c r="F85" s="19">
        <v>150</v>
      </c>
      <c r="G85" s="19">
        <v>4.78</v>
      </c>
      <c r="H85" s="19">
        <v>7.78</v>
      </c>
      <c r="I85" s="19">
        <v>26.27</v>
      </c>
      <c r="J85" s="19">
        <v>237.94</v>
      </c>
      <c r="K85" s="20">
        <v>56</v>
      </c>
      <c r="L85" s="26">
        <v>28.72</v>
      </c>
    </row>
    <row r="86" spans="1:12" ht="14" x14ac:dyDescent="0.3">
      <c r="A86" s="22"/>
      <c r="B86" s="23"/>
      <c r="C86" s="24"/>
      <c r="D86" s="28" t="s">
        <v>30</v>
      </c>
      <c r="E86" s="18" t="s">
        <v>56</v>
      </c>
      <c r="F86" s="19">
        <v>200</v>
      </c>
      <c r="G86" s="19">
        <v>1.1499999999999999</v>
      </c>
      <c r="H86" s="19">
        <v>0.8</v>
      </c>
      <c r="I86" s="19">
        <v>24.5</v>
      </c>
      <c r="J86" s="19">
        <v>114.6</v>
      </c>
      <c r="K86" s="20">
        <v>189</v>
      </c>
      <c r="L86" s="26">
        <v>33.53</v>
      </c>
    </row>
    <row r="87" spans="1:12" ht="14" x14ac:dyDescent="0.3">
      <c r="A87" s="22"/>
      <c r="B87" s="23"/>
      <c r="C87" s="24"/>
      <c r="D87" s="28" t="s">
        <v>31</v>
      </c>
      <c r="E87" s="18" t="s">
        <v>40</v>
      </c>
      <c r="F87" s="19">
        <v>20</v>
      </c>
      <c r="G87" s="19">
        <v>1.58</v>
      </c>
      <c r="H87" s="19">
        <v>0.2</v>
      </c>
      <c r="I87" s="19">
        <v>9.66</v>
      </c>
      <c r="J87" s="19">
        <v>46.76</v>
      </c>
      <c r="K87" s="20"/>
      <c r="L87" s="26">
        <v>2.2799999999999998</v>
      </c>
    </row>
    <row r="88" spans="1:12" ht="14.5" thickBot="1" x14ac:dyDescent="0.35">
      <c r="A88" s="22"/>
      <c r="B88" s="23"/>
      <c r="C88" s="24"/>
      <c r="D88" s="28" t="s">
        <v>32</v>
      </c>
      <c r="E88" s="18" t="s">
        <v>41</v>
      </c>
      <c r="F88" s="19">
        <v>30</v>
      </c>
      <c r="G88" s="19">
        <v>1.68</v>
      </c>
      <c r="H88" s="19">
        <v>0.33</v>
      </c>
      <c r="I88" s="19">
        <v>9.7200000000000006</v>
      </c>
      <c r="J88" s="19">
        <v>69</v>
      </c>
      <c r="K88" s="20"/>
      <c r="L88" s="29">
        <v>3.42</v>
      </c>
    </row>
    <row r="89" spans="1:12" ht="14" x14ac:dyDescent="0.3">
      <c r="A89" s="30"/>
      <c r="B89" s="31"/>
      <c r="C89" s="32"/>
      <c r="D89" s="33" t="s">
        <v>33</v>
      </c>
      <c r="E89" s="60"/>
      <c r="F89" s="36">
        <f>SUM(F82:F88)</f>
        <v>775</v>
      </c>
      <c r="G89" s="36">
        <f>SUM(G82:G88)</f>
        <v>26.949999999999996</v>
      </c>
      <c r="H89" s="36">
        <f>SUM(H82:H88)</f>
        <v>27.65</v>
      </c>
      <c r="I89" s="36">
        <f>SUM(I82:I88)</f>
        <v>117.25</v>
      </c>
      <c r="J89" s="36">
        <f>SUM(J83:J88)</f>
        <v>747.5</v>
      </c>
      <c r="K89" s="63"/>
      <c r="L89" s="36">
        <f>SUM(L82:L88)</f>
        <v>190</v>
      </c>
    </row>
    <row r="90" spans="1:12" ht="14" x14ac:dyDescent="0.3">
      <c r="A90" s="22">
        <v>1</v>
      </c>
      <c r="B90" s="23">
        <v>5</v>
      </c>
      <c r="C90" s="75" t="s">
        <v>79</v>
      </c>
      <c r="D90" s="76" t="s">
        <v>30</v>
      </c>
      <c r="E90" s="18" t="s">
        <v>100</v>
      </c>
      <c r="F90" s="19">
        <v>200</v>
      </c>
      <c r="G90" s="19">
        <v>0.9</v>
      </c>
      <c r="H90" s="19">
        <v>0</v>
      </c>
      <c r="I90" s="19">
        <v>5</v>
      </c>
      <c r="J90" s="19">
        <v>75</v>
      </c>
      <c r="K90" s="20">
        <v>115</v>
      </c>
      <c r="L90" s="42">
        <v>35</v>
      </c>
    </row>
    <row r="91" spans="1:12" ht="14" x14ac:dyDescent="0.3">
      <c r="A91" s="22"/>
      <c r="B91" s="23"/>
      <c r="C91" s="75"/>
      <c r="D91" s="76" t="s">
        <v>24</v>
      </c>
      <c r="E91" s="18" t="s">
        <v>94</v>
      </c>
      <c r="F91" s="19">
        <v>125</v>
      </c>
      <c r="G91" s="19">
        <v>0.4</v>
      </c>
      <c r="H91" s="19">
        <v>0.4</v>
      </c>
      <c r="I91" s="19">
        <v>3.8</v>
      </c>
      <c r="J91" s="19">
        <v>47</v>
      </c>
      <c r="K91" s="20"/>
      <c r="L91" s="42">
        <v>55</v>
      </c>
    </row>
    <row r="92" spans="1:12" ht="14" x14ac:dyDescent="0.3">
      <c r="A92" s="22"/>
      <c r="B92" s="23"/>
      <c r="C92" s="75"/>
      <c r="D92" s="76" t="s">
        <v>80</v>
      </c>
      <c r="E92" s="18" t="s">
        <v>86</v>
      </c>
      <c r="F92" s="19">
        <v>48</v>
      </c>
      <c r="G92" s="19">
        <v>6.4</v>
      </c>
      <c r="H92" s="19">
        <v>7.5</v>
      </c>
      <c r="I92" s="19">
        <v>24.7</v>
      </c>
      <c r="J92" s="19">
        <v>113</v>
      </c>
      <c r="K92" s="20"/>
      <c r="L92" s="42">
        <v>30</v>
      </c>
    </row>
    <row r="93" spans="1:12" ht="14" x14ac:dyDescent="0.3">
      <c r="A93" s="22"/>
      <c r="B93" s="23"/>
      <c r="C93" s="75"/>
      <c r="D93" s="76" t="s">
        <v>33</v>
      </c>
      <c r="E93" s="77"/>
      <c r="F93" s="42">
        <f>SUM(F90:F92)</f>
        <v>373</v>
      </c>
      <c r="G93" s="42">
        <f t="shared" ref="G93:L93" si="28">SUM(G90:G92)</f>
        <v>7.7</v>
      </c>
      <c r="H93" s="42">
        <f t="shared" si="28"/>
        <v>7.9</v>
      </c>
      <c r="I93" s="42">
        <f t="shared" si="28"/>
        <v>33.5</v>
      </c>
      <c r="J93" s="42">
        <f t="shared" si="28"/>
        <v>235</v>
      </c>
      <c r="K93" s="42"/>
      <c r="L93" s="42">
        <f t="shared" si="28"/>
        <v>120</v>
      </c>
    </row>
    <row r="94" spans="1:12" ht="15.75" customHeight="1" thickBot="1" x14ac:dyDescent="0.35">
      <c r="A94" s="52">
        <f>A78</f>
        <v>1</v>
      </c>
      <c r="B94" s="53">
        <f>B78</f>
        <v>5</v>
      </c>
      <c r="C94" s="103" t="s">
        <v>4</v>
      </c>
      <c r="D94" s="104"/>
      <c r="E94" s="54"/>
      <c r="F94" s="55">
        <f>F81+F89+F93</f>
        <v>1648</v>
      </c>
      <c r="G94" s="55">
        <f t="shared" ref="G94:L94" si="29">G81+G89+G93</f>
        <v>53.9</v>
      </c>
      <c r="H94" s="55">
        <f t="shared" si="29"/>
        <v>55.3</v>
      </c>
      <c r="I94" s="55">
        <f t="shared" si="29"/>
        <v>234.5</v>
      </c>
      <c r="J94" s="55">
        <f t="shared" si="29"/>
        <v>1570</v>
      </c>
      <c r="K94" s="55"/>
      <c r="L94" s="55">
        <f t="shared" si="29"/>
        <v>430</v>
      </c>
    </row>
    <row r="95" spans="1:12" ht="15.75" customHeight="1" x14ac:dyDescent="0.3">
      <c r="A95" s="14">
        <v>1</v>
      </c>
      <c r="B95" s="15">
        <v>6</v>
      </c>
      <c r="C95" s="16" t="s">
        <v>20</v>
      </c>
      <c r="D95" s="17" t="s">
        <v>21</v>
      </c>
      <c r="E95" s="78"/>
      <c r="F95" s="79"/>
      <c r="G95" s="79"/>
      <c r="H95" s="79"/>
      <c r="I95" s="79"/>
      <c r="J95" s="79"/>
      <c r="K95" s="68"/>
      <c r="L95" s="79"/>
    </row>
    <row r="96" spans="1:12" ht="15.75" customHeight="1" x14ac:dyDescent="0.3">
      <c r="A96" s="22"/>
      <c r="B96" s="23"/>
      <c r="C96" s="24"/>
      <c r="D96" s="28" t="s">
        <v>22</v>
      </c>
      <c r="E96" s="80"/>
      <c r="F96" s="81"/>
      <c r="G96" s="81"/>
      <c r="H96" s="81"/>
      <c r="I96" s="81"/>
      <c r="J96" s="81"/>
      <c r="K96" s="69"/>
      <c r="L96" s="81"/>
    </row>
    <row r="97" spans="1:12" ht="14" x14ac:dyDescent="0.3">
      <c r="A97" s="22"/>
      <c r="B97" s="23"/>
      <c r="C97" s="24"/>
      <c r="D97" s="28" t="s">
        <v>23</v>
      </c>
      <c r="E97" s="80"/>
      <c r="F97" s="81"/>
      <c r="G97" s="81"/>
      <c r="H97" s="81"/>
      <c r="I97" s="81"/>
      <c r="J97" s="81"/>
      <c r="K97" s="69"/>
      <c r="L97" s="81"/>
    </row>
    <row r="98" spans="1:12" ht="14" x14ac:dyDescent="0.3">
      <c r="A98" s="22"/>
      <c r="B98" s="23"/>
      <c r="C98" s="24"/>
      <c r="D98" s="28" t="s">
        <v>24</v>
      </c>
      <c r="E98" s="80"/>
      <c r="F98" s="81"/>
      <c r="G98" s="81"/>
      <c r="H98" s="81"/>
      <c r="I98" s="81"/>
      <c r="J98" s="81"/>
      <c r="K98" s="69"/>
      <c r="L98" s="81"/>
    </row>
    <row r="99" spans="1:12" ht="14" x14ac:dyDescent="0.3">
      <c r="A99" s="30"/>
      <c r="B99" s="31"/>
      <c r="C99" s="32"/>
      <c r="D99" s="33" t="s">
        <v>33</v>
      </c>
      <c r="E99" s="60"/>
      <c r="F99" s="36">
        <f>SUM(F95:F98)</f>
        <v>0</v>
      </c>
      <c r="G99" s="36">
        <f>SUM(G95:G98)</f>
        <v>0</v>
      </c>
      <c r="H99" s="36">
        <f>SUM(H95:H98)</f>
        <v>0</v>
      </c>
      <c r="I99" s="36">
        <f>SUM(I95:I98)</f>
        <v>0</v>
      </c>
      <c r="J99" s="36">
        <f>SUM(J95:J98)</f>
        <v>0</v>
      </c>
      <c r="K99" s="63"/>
      <c r="L99" s="36">
        <f>SUM(L95:L98)</f>
        <v>0</v>
      </c>
    </row>
    <row r="100" spans="1:12" ht="14" x14ac:dyDescent="0.3">
      <c r="A100" s="37">
        <f>A95</f>
        <v>1</v>
      </c>
      <c r="B100" s="38">
        <f>B95</f>
        <v>6</v>
      </c>
      <c r="C100" s="39" t="s">
        <v>25</v>
      </c>
      <c r="D100" s="28" t="s">
        <v>26</v>
      </c>
      <c r="E100" s="80"/>
      <c r="F100" s="81"/>
      <c r="G100" s="81"/>
      <c r="H100" s="81"/>
      <c r="I100" s="81"/>
      <c r="J100" s="81"/>
      <c r="K100" s="69"/>
      <c r="L100" s="81"/>
    </row>
    <row r="101" spans="1:12" ht="14" x14ac:dyDescent="0.3">
      <c r="A101" s="22"/>
      <c r="B101" s="23"/>
      <c r="C101" s="24"/>
      <c r="D101" s="28" t="s">
        <v>27</v>
      </c>
      <c r="E101" s="80"/>
      <c r="F101" s="81"/>
      <c r="G101" s="81"/>
      <c r="H101" s="81"/>
      <c r="I101" s="81"/>
      <c r="J101" s="81"/>
      <c r="K101" s="69"/>
      <c r="L101" s="81"/>
    </row>
    <row r="102" spans="1:12" ht="14" x14ac:dyDescent="0.3">
      <c r="A102" s="22"/>
      <c r="B102" s="23"/>
      <c r="C102" s="24"/>
      <c r="D102" s="28" t="s">
        <v>28</v>
      </c>
      <c r="E102" s="80"/>
      <c r="F102" s="81"/>
      <c r="G102" s="81"/>
      <c r="H102" s="81"/>
      <c r="I102" s="81"/>
      <c r="J102" s="81"/>
      <c r="K102" s="69"/>
      <c r="L102" s="81"/>
    </row>
    <row r="103" spans="1:12" ht="14" x14ac:dyDescent="0.3">
      <c r="A103" s="22"/>
      <c r="B103" s="23"/>
      <c r="C103" s="24"/>
      <c r="D103" s="28" t="s">
        <v>29</v>
      </c>
      <c r="E103" s="80"/>
      <c r="F103" s="81"/>
      <c r="G103" s="81"/>
      <c r="H103" s="81"/>
      <c r="I103" s="81"/>
      <c r="J103" s="81"/>
      <c r="K103" s="69"/>
      <c r="L103" s="81"/>
    </row>
    <row r="104" spans="1:12" ht="14" x14ac:dyDescent="0.3">
      <c r="A104" s="22"/>
      <c r="B104" s="23"/>
      <c r="C104" s="24"/>
      <c r="D104" s="28" t="s">
        <v>30</v>
      </c>
      <c r="E104" s="80"/>
      <c r="F104" s="81"/>
      <c r="G104" s="81"/>
      <c r="H104" s="81"/>
      <c r="I104" s="81"/>
      <c r="J104" s="81"/>
      <c r="K104" s="69"/>
      <c r="L104" s="81"/>
    </row>
    <row r="105" spans="1:12" ht="14" x14ac:dyDescent="0.3">
      <c r="A105" s="22"/>
      <c r="B105" s="23"/>
      <c r="C105" s="24"/>
      <c r="D105" s="28" t="s">
        <v>31</v>
      </c>
      <c r="E105" s="80"/>
      <c r="F105" s="81"/>
      <c r="G105" s="81"/>
      <c r="H105" s="81"/>
      <c r="I105" s="81"/>
      <c r="J105" s="81"/>
      <c r="K105" s="69"/>
      <c r="L105" s="81"/>
    </row>
    <row r="106" spans="1:12" ht="14" x14ac:dyDescent="0.3">
      <c r="A106" s="22"/>
      <c r="B106" s="23"/>
      <c r="C106" s="24"/>
      <c r="D106" s="28" t="s">
        <v>32</v>
      </c>
      <c r="E106" s="80"/>
      <c r="F106" s="81"/>
      <c r="G106" s="81"/>
      <c r="H106" s="81"/>
      <c r="I106" s="81"/>
      <c r="J106" s="81"/>
      <c r="K106" s="69"/>
      <c r="L106" s="81"/>
    </row>
    <row r="107" spans="1:12" ht="14" x14ac:dyDescent="0.3">
      <c r="A107" s="30"/>
      <c r="B107" s="31"/>
      <c r="C107" s="32"/>
      <c r="D107" s="33" t="s">
        <v>33</v>
      </c>
      <c r="E107" s="60"/>
      <c r="F107" s="36">
        <f>SUM(F100:F106)</f>
        <v>0</v>
      </c>
      <c r="G107" s="36">
        <f>SUM(G100:G106)</f>
        <v>0</v>
      </c>
      <c r="H107" s="36">
        <f>SUM(H100:H106)</f>
        <v>0</v>
      </c>
      <c r="I107" s="36">
        <f>SUM(I100:I106)</f>
        <v>0</v>
      </c>
      <c r="J107" s="36">
        <f>SUM(J100:J106)</f>
        <v>0</v>
      </c>
      <c r="K107" s="63"/>
      <c r="L107" s="36">
        <f>SUM(L100:L106)</f>
        <v>0</v>
      </c>
    </row>
    <row r="108" spans="1:12" ht="14.5" thickBot="1" x14ac:dyDescent="0.35">
      <c r="A108" s="52">
        <f>A95</f>
        <v>1</v>
      </c>
      <c r="B108" s="53">
        <f>B95</f>
        <v>6</v>
      </c>
      <c r="C108" s="103" t="s">
        <v>4</v>
      </c>
      <c r="D108" s="104"/>
      <c r="E108" s="54"/>
      <c r="F108" s="55">
        <f>F99+F107</f>
        <v>0</v>
      </c>
      <c r="G108" s="55">
        <f>G99+G107</f>
        <v>0</v>
      </c>
      <c r="H108" s="55">
        <f>H99+H107</f>
        <v>0</v>
      </c>
      <c r="I108" s="55">
        <f>I99+I107</f>
        <v>0</v>
      </c>
      <c r="J108" s="55">
        <f>J99+J107</f>
        <v>0</v>
      </c>
      <c r="K108" s="55"/>
      <c r="L108" s="55">
        <f>L99+L107</f>
        <v>0</v>
      </c>
    </row>
    <row r="109" spans="1:12" ht="14" x14ac:dyDescent="0.3">
      <c r="A109" s="14">
        <v>2</v>
      </c>
      <c r="B109" s="15">
        <v>1</v>
      </c>
      <c r="C109" s="16" t="s">
        <v>20</v>
      </c>
      <c r="D109" s="17" t="s">
        <v>21</v>
      </c>
      <c r="E109" s="18" t="s">
        <v>123</v>
      </c>
      <c r="F109" s="19">
        <v>255</v>
      </c>
      <c r="G109" s="19">
        <v>6.52</v>
      </c>
      <c r="H109" s="19">
        <v>4.78</v>
      </c>
      <c r="I109" s="19">
        <v>37.020000000000003</v>
      </c>
      <c r="J109" s="19">
        <v>186.84</v>
      </c>
      <c r="K109" s="20">
        <v>2</v>
      </c>
      <c r="L109" s="82">
        <v>53.01</v>
      </c>
    </row>
    <row r="110" spans="1:12" ht="14" x14ac:dyDescent="0.3">
      <c r="A110" s="22"/>
      <c r="B110" s="23"/>
      <c r="C110" s="24"/>
      <c r="D110" s="25" t="s">
        <v>57</v>
      </c>
      <c r="E110" s="18" t="s">
        <v>58</v>
      </c>
      <c r="F110" s="19">
        <v>10</v>
      </c>
      <c r="G110" s="19">
        <v>0.1</v>
      </c>
      <c r="H110" s="19">
        <v>7.2</v>
      </c>
      <c r="I110" s="19">
        <v>0.13</v>
      </c>
      <c r="J110" s="19">
        <f t="shared" ref="J110" si="30">G110*4+H110*9+I110*4</f>
        <v>65.72</v>
      </c>
      <c r="K110" s="20">
        <v>4</v>
      </c>
      <c r="L110" s="82">
        <v>18.100000000000001</v>
      </c>
    </row>
    <row r="111" spans="1:12" ht="14" x14ac:dyDescent="0.3">
      <c r="A111" s="22"/>
      <c r="B111" s="23"/>
      <c r="C111" s="24"/>
      <c r="D111" s="83" t="s">
        <v>57</v>
      </c>
      <c r="E111" s="18" t="s">
        <v>59</v>
      </c>
      <c r="F111" s="19">
        <v>50</v>
      </c>
      <c r="G111" s="19">
        <v>5.08</v>
      </c>
      <c r="H111" s="19">
        <v>4.5999999999999996</v>
      </c>
      <c r="I111" s="19">
        <v>0.28000000000000003</v>
      </c>
      <c r="J111" s="19">
        <v>62.84</v>
      </c>
      <c r="K111" s="20">
        <v>5</v>
      </c>
      <c r="L111" s="82">
        <v>21.78</v>
      </c>
    </row>
    <row r="112" spans="1:12" ht="14" x14ac:dyDescent="0.3">
      <c r="A112" s="22"/>
      <c r="B112" s="23"/>
      <c r="C112" s="24"/>
      <c r="D112" s="28" t="s">
        <v>22</v>
      </c>
      <c r="E112" s="18" t="s">
        <v>60</v>
      </c>
      <c r="F112" s="19">
        <v>200</v>
      </c>
      <c r="G112" s="19">
        <v>3.6</v>
      </c>
      <c r="H112" s="19">
        <v>2.67</v>
      </c>
      <c r="I112" s="19">
        <v>28.27</v>
      </c>
      <c r="J112" s="19">
        <v>155.19999999999999</v>
      </c>
      <c r="K112" s="20">
        <v>105</v>
      </c>
      <c r="L112" s="82">
        <v>21.41</v>
      </c>
    </row>
    <row r="113" spans="1:12" ht="14" x14ac:dyDescent="0.3">
      <c r="A113" s="22"/>
      <c r="B113" s="23"/>
      <c r="C113" s="24"/>
      <c r="D113" s="28" t="s">
        <v>23</v>
      </c>
      <c r="E113" s="18" t="s">
        <v>40</v>
      </c>
      <c r="F113" s="19">
        <v>50</v>
      </c>
      <c r="G113" s="19">
        <v>3.95</v>
      </c>
      <c r="H113" s="19">
        <v>0.5</v>
      </c>
      <c r="I113" s="19">
        <v>18.05</v>
      </c>
      <c r="J113" s="19">
        <v>116.9</v>
      </c>
      <c r="K113" s="20"/>
      <c r="L113" s="82">
        <v>5.7</v>
      </c>
    </row>
    <row r="114" spans="1:12" ht="14" x14ac:dyDescent="0.3">
      <c r="A114" s="30"/>
      <c r="B114" s="31"/>
      <c r="C114" s="32"/>
      <c r="D114" s="33" t="s">
        <v>33</v>
      </c>
      <c r="E114" s="60"/>
      <c r="F114" s="36">
        <f>SUM(F109:F113)</f>
        <v>565</v>
      </c>
      <c r="G114" s="36">
        <f>SUM(G109:G113)</f>
        <v>19.25</v>
      </c>
      <c r="H114" s="36">
        <f>SUM(H109:H113)</f>
        <v>19.75</v>
      </c>
      <c r="I114" s="36">
        <f>SUM(I109:I113)</f>
        <v>83.75</v>
      </c>
      <c r="J114" s="36">
        <f>SUM(J109:J113)</f>
        <v>587.5</v>
      </c>
      <c r="K114" s="63"/>
      <c r="L114" s="36">
        <f>SUM(L109:L113)</f>
        <v>120</v>
      </c>
    </row>
    <row r="115" spans="1:12" ht="14" x14ac:dyDescent="0.3">
      <c r="A115" s="37">
        <f>A109</f>
        <v>2</v>
      </c>
      <c r="B115" s="38">
        <f>B109</f>
        <v>1</v>
      </c>
      <c r="C115" s="39" t="s">
        <v>25</v>
      </c>
      <c r="D115" s="28" t="s">
        <v>26</v>
      </c>
      <c r="E115" s="18" t="s">
        <v>124</v>
      </c>
      <c r="F115" s="19">
        <v>60</v>
      </c>
      <c r="G115" s="19">
        <v>0.6</v>
      </c>
      <c r="H115" s="19">
        <v>0.06</v>
      </c>
      <c r="I115" s="19">
        <v>0.9</v>
      </c>
      <c r="J115" s="19">
        <v>6</v>
      </c>
      <c r="K115" s="20">
        <v>136</v>
      </c>
      <c r="L115" s="20">
        <v>29.87</v>
      </c>
    </row>
    <row r="116" spans="1:12" ht="14" x14ac:dyDescent="0.3">
      <c r="A116" s="22"/>
      <c r="B116" s="23"/>
      <c r="C116" s="24"/>
      <c r="D116" s="28" t="s">
        <v>27</v>
      </c>
      <c r="E116" s="18" t="s">
        <v>61</v>
      </c>
      <c r="F116" s="19">
        <v>200</v>
      </c>
      <c r="G116" s="19">
        <v>7.3</v>
      </c>
      <c r="H116" s="19">
        <v>6.3</v>
      </c>
      <c r="I116" s="19">
        <v>26.46</v>
      </c>
      <c r="J116" s="19">
        <v>180.24</v>
      </c>
      <c r="K116" s="20">
        <v>34</v>
      </c>
      <c r="L116" s="57">
        <v>20.260000000000002</v>
      </c>
    </row>
    <row r="117" spans="1:12" ht="14" x14ac:dyDescent="0.3">
      <c r="A117" s="22"/>
      <c r="B117" s="23"/>
      <c r="C117" s="24"/>
      <c r="D117" s="28" t="s">
        <v>28</v>
      </c>
      <c r="E117" s="18" t="s">
        <v>125</v>
      </c>
      <c r="F117" s="19">
        <v>100</v>
      </c>
      <c r="G117" s="19">
        <v>11.84</v>
      </c>
      <c r="H117" s="19">
        <v>16.57</v>
      </c>
      <c r="I117" s="19">
        <v>36.9</v>
      </c>
      <c r="J117" s="19">
        <v>234.7</v>
      </c>
      <c r="K117" s="20">
        <v>77</v>
      </c>
      <c r="L117" s="20">
        <v>103.35</v>
      </c>
    </row>
    <row r="118" spans="1:12" ht="13.5" customHeight="1" x14ac:dyDescent="0.3">
      <c r="A118" s="22"/>
      <c r="B118" s="23"/>
      <c r="C118" s="24"/>
      <c r="D118" s="28" t="s">
        <v>29</v>
      </c>
      <c r="E118" s="18" t="s">
        <v>126</v>
      </c>
      <c r="F118" s="19">
        <v>150</v>
      </c>
      <c r="G118" s="19">
        <v>3.25</v>
      </c>
      <c r="H118" s="19">
        <v>4.1399999999999997</v>
      </c>
      <c r="I118" s="19">
        <v>6.01</v>
      </c>
      <c r="J118" s="19">
        <v>171</v>
      </c>
      <c r="K118" s="20">
        <v>60</v>
      </c>
      <c r="L118" s="20">
        <v>13.36</v>
      </c>
    </row>
    <row r="119" spans="1:12" ht="13.5" customHeight="1" x14ac:dyDescent="0.3">
      <c r="A119" s="22"/>
      <c r="B119" s="23"/>
      <c r="C119" s="24"/>
      <c r="D119" s="28" t="s">
        <v>30</v>
      </c>
      <c r="E119" s="18" t="s">
        <v>62</v>
      </c>
      <c r="F119" s="19">
        <v>200</v>
      </c>
      <c r="G119" s="19">
        <v>0.7</v>
      </c>
      <c r="H119" s="19">
        <v>0.05</v>
      </c>
      <c r="I119" s="19">
        <v>27.6</v>
      </c>
      <c r="J119" s="19">
        <v>114.8</v>
      </c>
      <c r="K119" s="20">
        <v>99</v>
      </c>
      <c r="L119" s="20">
        <v>17.46</v>
      </c>
    </row>
    <row r="120" spans="1:12" ht="14" x14ac:dyDescent="0.3">
      <c r="A120" s="22"/>
      <c r="B120" s="23"/>
      <c r="C120" s="24"/>
      <c r="D120" s="28" t="s">
        <v>31</v>
      </c>
      <c r="E120" s="18" t="s">
        <v>40</v>
      </c>
      <c r="F120" s="19">
        <v>20</v>
      </c>
      <c r="G120" s="19">
        <v>1.58</v>
      </c>
      <c r="H120" s="19">
        <v>0.2</v>
      </c>
      <c r="I120" s="19">
        <v>9.66</v>
      </c>
      <c r="J120" s="19">
        <v>46.76</v>
      </c>
      <c r="K120" s="20"/>
      <c r="L120" s="20">
        <v>2.2799999999999998</v>
      </c>
    </row>
    <row r="121" spans="1:12" ht="14" x14ac:dyDescent="0.3">
      <c r="A121" s="22"/>
      <c r="B121" s="23"/>
      <c r="C121" s="24"/>
      <c r="D121" s="28" t="s">
        <v>32</v>
      </c>
      <c r="E121" s="18" t="s">
        <v>41</v>
      </c>
      <c r="F121" s="19">
        <v>30</v>
      </c>
      <c r="G121" s="19">
        <v>1.68</v>
      </c>
      <c r="H121" s="19">
        <v>0.33</v>
      </c>
      <c r="I121" s="19">
        <v>9.7200000000000006</v>
      </c>
      <c r="J121" s="19">
        <v>69</v>
      </c>
      <c r="K121" s="20"/>
      <c r="L121" s="20">
        <v>3.42</v>
      </c>
    </row>
    <row r="122" spans="1:12" ht="14" x14ac:dyDescent="0.3">
      <c r="A122" s="30"/>
      <c r="B122" s="31"/>
      <c r="C122" s="32"/>
      <c r="D122" s="33" t="s">
        <v>33</v>
      </c>
      <c r="E122" s="60"/>
      <c r="F122" s="36">
        <f>SUM(F115:F121)</f>
        <v>760</v>
      </c>
      <c r="G122" s="36">
        <f>SUM(G115:G121)</f>
        <v>26.949999999999996</v>
      </c>
      <c r="H122" s="36">
        <f>SUM(H115:H121)</f>
        <v>27.65</v>
      </c>
      <c r="I122" s="36">
        <f>SUM(I115:I121)</f>
        <v>117.25</v>
      </c>
      <c r="J122" s="36">
        <f>SUM(J115:J121)</f>
        <v>822.5</v>
      </c>
      <c r="K122" s="63"/>
      <c r="L122" s="36">
        <f>SUM(L115:L121)</f>
        <v>189.99999999999997</v>
      </c>
    </row>
    <row r="123" spans="1:12" ht="14" x14ac:dyDescent="0.3">
      <c r="A123" s="22">
        <v>2</v>
      </c>
      <c r="B123" s="23">
        <v>1</v>
      </c>
      <c r="C123" s="75" t="s">
        <v>79</v>
      </c>
      <c r="D123" s="76" t="s">
        <v>30</v>
      </c>
      <c r="E123" s="18" t="s">
        <v>100</v>
      </c>
      <c r="F123" s="19">
        <v>200</v>
      </c>
      <c r="G123" s="19">
        <v>0.9</v>
      </c>
      <c r="H123" s="19">
        <v>0</v>
      </c>
      <c r="I123" s="19">
        <v>5</v>
      </c>
      <c r="J123" s="19">
        <v>75</v>
      </c>
      <c r="K123" s="20">
        <v>115</v>
      </c>
      <c r="L123" s="42">
        <v>28</v>
      </c>
    </row>
    <row r="124" spans="1:12" ht="14" x14ac:dyDescent="0.3">
      <c r="A124" s="22"/>
      <c r="B124" s="23"/>
      <c r="C124" s="75"/>
      <c r="D124" s="76" t="s">
        <v>24</v>
      </c>
      <c r="E124" s="18" t="s">
        <v>94</v>
      </c>
      <c r="F124" s="19">
        <v>125</v>
      </c>
      <c r="G124" s="19">
        <v>0.4</v>
      </c>
      <c r="H124" s="19">
        <v>0.4</v>
      </c>
      <c r="I124" s="19">
        <v>3.8</v>
      </c>
      <c r="J124" s="19">
        <v>47</v>
      </c>
      <c r="K124" s="20"/>
      <c r="L124" s="42">
        <v>72</v>
      </c>
    </row>
    <row r="125" spans="1:12" ht="14" x14ac:dyDescent="0.3">
      <c r="A125" s="22"/>
      <c r="B125" s="23"/>
      <c r="C125" s="75"/>
      <c r="D125" s="76" t="s">
        <v>80</v>
      </c>
      <c r="E125" s="18" t="s">
        <v>87</v>
      </c>
      <c r="F125" s="19">
        <v>30</v>
      </c>
      <c r="G125" s="19">
        <v>6.4</v>
      </c>
      <c r="H125" s="19">
        <v>7.5</v>
      </c>
      <c r="I125" s="19">
        <v>24.7</v>
      </c>
      <c r="J125" s="19">
        <v>113</v>
      </c>
      <c r="K125" s="20"/>
      <c r="L125" s="42">
        <v>20</v>
      </c>
    </row>
    <row r="126" spans="1:12" ht="14" x14ac:dyDescent="0.3">
      <c r="A126" s="22"/>
      <c r="B126" s="23"/>
      <c r="C126" s="75"/>
      <c r="D126" s="76" t="s">
        <v>33</v>
      </c>
      <c r="E126" s="34"/>
      <c r="F126" s="35">
        <f>F125+F124+F123</f>
        <v>355</v>
      </c>
      <c r="G126" s="35">
        <f t="shared" ref="G126:J126" si="31">G125+G124+G123</f>
        <v>7.7000000000000011</v>
      </c>
      <c r="H126" s="35">
        <f t="shared" si="31"/>
        <v>7.9</v>
      </c>
      <c r="I126" s="35">
        <f t="shared" si="31"/>
        <v>33.5</v>
      </c>
      <c r="J126" s="35">
        <f t="shared" si="31"/>
        <v>235</v>
      </c>
      <c r="K126" s="35"/>
      <c r="L126" s="42">
        <f t="shared" ref="L126" si="32">SUM(L123:L125)</f>
        <v>120</v>
      </c>
    </row>
    <row r="127" spans="1:12" ht="15" customHeight="1" thickBot="1" x14ac:dyDescent="0.35">
      <c r="A127" s="52">
        <f>A109</f>
        <v>2</v>
      </c>
      <c r="B127" s="53">
        <f>B109</f>
        <v>1</v>
      </c>
      <c r="C127" s="103" t="s">
        <v>4</v>
      </c>
      <c r="D127" s="104"/>
      <c r="E127" s="54"/>
      <c r="F127" s="55">
        <f>F114+F122+F126</f>
        <v>1680</v>
      </c>
      <c r="G127" s="55">
        <f t="shared" ref="G127:L127" si="33">G114+G122+G126</f>
        <v>53.9</v>
      </c>
      <c r="H127" s="55">
        <f t="shared" si="33"/>
        <v>55.3</v>
      </c>
      <c r="I127" s="55">
        <f t="shared" si="33"/>
        <v>234.5</v>
      </c>
      <c r="J127" s="55">
        <f t="shared" si="33"/>
        <v>1645</v>
      </c>
      <c r="K127" s="55"/>
      <c r="L127" s="55">
        <f t="shared" si="33"/>
        <v>430</v>
      </c>
    </row>
    <row r="128" spans="1:12" ht="14" x14ac:dyDescent="0.3">
      <c r="A128" s="46">
        <v>2</v>
      </c>
      <c r="B128" s="23">
        <v>2</v>
      </c>
      <c r="C128" s="16" t="s">
        <v>20</v>
      </c>
      <c r="D128" s="17" t="s">
        <v>21</v>
      </c>
      <c r="E128" s="18" t="s">
        <v>127</v>
      </c>
      <c r="F128" s="19">
        <v>270</v>
      </c>
      <c r="G128" s="19">
        <v>15.17</v>
      </c>
      <c r="H128" s="19">
        <v>19.23</v>
      </c>
      <c r="I128" s="19">
        <v>50.5</v>
      </c>
      <c r="J128" s="19">
        <v>408.6</v>
      </c>
      <c r="K128" s="20">
        <v>92</v>
      </c>
      <c r="L128" s="57">
        <v>108.37</v>
      </c>
    </row>
    <row r="129" spans="1:12" ht="14" x14ac:dyDescent="0.3">
      <c r="A129" s="46"/>
      <c r="B129" s="23"/>
      <c r="C129" s="24"/>
      <c r="D129" s="25" t="s">
        <v>165</v>
      </c>
      <c r="E129" s="18" t="s">
        <v>128</v>
      </c>
      <c r="F129" s="19">
        <v>205</v>
      </c>
      <c r="G129" s="19">
        <v>0.13</v>
      </c>
      <c r="H129" s="19">
        <v>0.02</v>
      </c>
      <c r="I129" s="19">
        <v>15.2</v>
      </c>
      <c r="J129" s="19">
        <v>62</v>
      </c>
      <c r="K129" s="20">
        <v>98</v>
      </c>
      <c r="L129" s="57">
        <v>5.93</v>
      </c>
    </row>
    <row r="130" spans="1:12" ht="14" x14ac:dyDescent="0.3">
      <c r="A130" s="46"/>
      <c r="B130" s="23"/>
      <c r="C130" s="24"/>
      <c r="D130" s="28" t="s">
        <v>23</v>
      </c>
      <c r="E130" s="18" t="s">
        <v>40</v>
      </c>
      <c r="F130" s="19">
        <v>50</v>
      </c>
      <c r="G130" s="19">
        <v>3.95</v>
      </c>
      <c r="H130" s="19">
        <v>0.5</v>
      </c>
      <c r="I130" s="19">
        <v>18.05</v>
      </c>
      <c r="J130" s="19">
        <v>116.9</v>
      </c>
      <c r="K130" s="20"/>
      <c r="L130" s="57">
        <v>6.3</v>
      </c>
    </row>
    <row r="131" spans="1:12" ht="14" x14ac:dyDescent="0.3">
      <c r="A131" s="59"/>
      <c r="B131" s="31"/>
      <c r="C131" s="32"/>
      <c r="D131" s="33" t="s">
        <v>33</v>
      </c>
      <c r="E131" s="60"/>
      <c r="F131" s="36">
        <f>SUM(F128:F130)</f>
        <v>525</v>
      </c>
      <c r="G131" s="36">
        <f>SUM(G128:G130)</f>
        <v>19.25</v>
      </c>
      <c r="H131" s="36">
        <f>SUM(H128:H130)</f>
        <v>19.75</v>
      </c>
      <c r="I131" s="36">
        <f>SUM(I128:I130)</f>
        <v>83.75</v>
      </c>
      <c r="J131" s="36">
        <f>SUM(J128:J130)</f>
        <v>587.5</v>
      </c>
      <c r="K131" s="63"/>
      <c r="L131" s="84">
        <f>SUM(L128:L130)</f>
        <v>120.60000000000001</v>
      </c>
    </row>
    <row r="132" spans="1:12" ht="14" x14ac:dyDescent="0.3">
      <c r="A132" s="38">
        <f>A128</f>
        <v>2</v>
      </c>
      <c r="B132" s="38">
        <f>B128</f>
        <v>2</v>
      </c>
      <c r="C132" s="39" t="s">
        <v>25</v>
      </c>
      <c r="D132" s="28" t="s">
        <v>26</v>
      </c>
      <c r="E132" s="18" t="s">
        <v>54</v>
      </c>
      <c r="F132" s="19">
        <v>60</v>
      </c>
      <c r="G132" s="19">
        <v>1.3</v>
      </c>
      <c r="H132" s="19">
        <v>2.8</v>
      </c>
      <c r="I132" s="19">
        <v>1.7</v>
      </c>
      <c r="J132" s="19">
        <v>41.14</v>
      </c>
      <c r="K132" s="20">
        <v>138</v>
      </c>
      <c r="L132" s="57">
        <v>17.36</v>
      </c>
    </row>
    <row r="133" spans="1:12" ht="14" x14ac:dyDescent="0.3">
      <c r="A133" s="46"/>
      <c r="B133" s="23"/>
      <c r="C133" s="24"/>
      <c r="D133" s="28" t="s">
        <v>27</v>
      </c>
      <c r="E133" s="18" t="s">
        <v>63</v>
      </c>
      <c r="F133" s="19">
        <v>200</v>
      </c>
      <c r="G133" s="19">
        <v>3.2</v>
      </c>
      <c r="H133" s="19">
        <v>3</v>
      </c>
      <c r="I133" s="19">
        <v>11.47</v>
      </c>
      <c r="J133" s="19">
        <v>102.1</v>
      </c>
      <c r="K133" s="20">
        <v>40</v>
      </c>
      <c r="L133" s="57">
        <v>14.7</v>
      </c>
    </row>
    <row r="134" spans="1:12" ht="14" x14ac:dyDescent="0.3">
      <c r="A134" s="46"/>
      <c r="B134" s="23"/>
      <c r="C134" s="24"/>
      <c r="D134" s="28" t="s">
        <v>28</v>
      </c>
      <c r="E134" s="18" t="s">
        <v>129</v>
      </c>
      <c r="F134" s="19">
        <v>200</v>
      </c>
      <c r="G134" s="19">
        <v>18.03</v>
      </c>
      <c r="H134" s="19">
        <v>21.02</v>
      </c>
      <c r="I134" s="19">
        <v>37.5</v>
      </c>
      <c r="J134" s="19">
        <v>367.2</v>
      </c>
      <c r="K134" s="20">
        <v>83</v>
      </c>
      <c r="L134" s="57">
        <v>131.41999999999999</v>
      </c>
    </row>
    <row r="135" spans="1:12" ht="14" x14ac:dyDescent="0.3">
      <c r="A135" s="46"/>
      <c r="B135" s="23"/>
      <c r="C135" s="24"/>
      <c r="D135" s="28" t="s">
        <v>30</v>
      </c>
      <c r="E135" s="18" t="s">
        <v>93</v>
      </c>
      <c r="F135" s="19">
        <v>200</v>
      </c>
      <c r="G135" s="19">
        <v>1.1599999999999999</v>
      </c>
      <c r="H135" s="19">
        <v>0.3</v>
      </c>
      <c r="I135" s="19">
        <v>47.2</v>
      </c>
      <c r="J135" s="19">
        <v>196.3</v>
      </c>
      <c r="K135" s="20">
        <v>210</v>
      </c>
      <c r="L135" s="57">
        <v>20.82</v>
      </c>
    </row>
    <row r="136" spans="1:12" ht="14" x14ac:dyDescent="0.3">
      <c r="A136" s="46"/>
      <c r="B136" s="23"/>
      <c r="C136" s="24"/>
      <c r="D136" s="28" t="s">
        <v>31</v>
      </c>
      <c r="E136" s="18" t="s">
        <v>40</v>
      </c>
      <c r="F136" s="19">
        <v>20</v>
      </c>
      <c r="G136" s="19">
        <v>1.58</v>
      </c>
      <c r="H136" s="19">
        <v>0.2</v>
      </c>
      <c r="I136" s="19">
        <v>9.66</v>
      </c>
      <c r="J136" s="19">
        <v>46.76</v>
      </c>
      <c r="K136" s="20"/>
      <c r="L136" s="57">
        <v>2.2799999999999998</v>
      </c>
    </row>
    <row r="137" spans="1:12" ht="14" x14ac:dyDescent="0.3">
      <c r="A137" s="46"/>
      <c r="B137" s="23"/>
      <c r="C137" s="24"/>
      <c r="D137" s="28" t="s">
        <v>32</v>
      </c>
      <c r="E137" s="18" t="s">
        <v>41</v>
      </c>
      <c r="F137" s="19">
        <v>30</v>
      </c>
      <c r="G137" s="19">
        <v>1.68</v>
      </c>
      <c r="H137" s="19">
        <v>0.33</v>
      </c>
      <c r="I137" s="19">
        <v>9.7200000000000006</v>
      </c>
      <c r="J137" s="19">
        <v>69</v>
      </c>
      <c r="K137" s="20"/>
      <c r="L137" s="57">
        <v>3.42</v>
      </c>
    </row>
    <row r="138" spans="1:12" ht="14" x14ac:dyDescent="0.3">
      <c r="A138" s="59"/>
      <c r="B138" s="31"/>
      <c r="C138" s="32"/>
      <c r="D138" s="33" t="s">
        <v>33</v>
      </c>
      <c r="E138" s="60"/>
      <c r="F138" s="36">
        <f>SUM(F132:F137)</f>
        <v>710</v>
      </c>
      <c r="G138" s="36">
        <f>SUM(G132:G137)</f>
        <v>26.950000000000003</v>
      </c>
      <c r="H138" s="36">
        <f>SUM(H132:H137)</f>
        <v>27.65</v>
      </c>
      <c r="I138" s="36">
        <f>SUM(I132:I137)</f>
        <v>117.25</v>
      </c>
      <c r="J138" s="36">
        <f>SUM(J132:J137)</f>
        <v>822.5</v>
      </c>
      <c r="K138" s="63"/>
      <c r="L138" s="36">
        <f>SUM(L132:L137)</f>
        <v>189.99999999999997</v>
      </c>
    </row>
    <row r="139" spans="1:12" ht="14" x14ac:dyDescent="0.3">
      <c r="A139" s="59">
        <v>2</v>
      </c>
      <c r="B139" s="31">
        <v>2</v>
      </c>
      <c r="C139" s="75" t="s">
        <v>79</v>
      </c>
      <c r="D139" s="76" t="s">
        <v>85</v>
      </c>
      <c r="E139" s="18" t="s">
        <v>130</v>
      </c>
      <c r="F139" s="19">
        <v>200</v>
      </c>
      <c r="G139" s="19">
        <v>5.5</v>
      </c>
      <c r="H139" s="19">
        <v>5.2</v>
      </c>
      <c r="I139" s="19">
        <v>7.1</v>
      </c>
      <c r="J139" s="19">
        <v>102</v>
      </c>
      <c r="K139" s="65"/>
      <c r="L139" s="42">
        <v>37</v>
      </c>
    </row>
    <row r="140" spans="1:12" ht="14" x14ac:dyDescent="0.3">
      <c r="A140" s="59"/>
      <c r="B140" s="31"/>
      <c r="C140" s="75"/>
      <c r="D140" s="76" t="s">
        <v>24</v>
      </c>
      <c r="E140" s="18" t="s">
        <v>94</v>
      </c>
      <c r="F140" s="19">
        <v>125</v>
      </c>
      <c r="G140" s="19">
        <v>0.4</v>
      </c>
      <c r="H140" s="19">
        <v>0.4</v>
      </c>
      <c r="I140" s="19">
        <v>3.8</v>
      </c>
      <c r="J140" s="19">
        <v>47</v>
      </c>
      <c r="K140" s="65"/>
      <c r="L140" s="42">
        <v>45</v>
      </c>
    </row>
    <row r="141" spans="1:12" ht="14" x14ac:dyDescent="0.3">
      <c r="A141" s="59"/>
      <c r="B141" s="31"/>
      <c r="C141" s="75"/>
      <c r="D141" s="76" t="s">
        <v>80</v>
      </c>
      <c r="E141" s="18" t="s">
        <v>88</v>
      </c>
      <c r="F141" s="19">
        <v>30</v>
      </c>
      <c r="G141" s="19">
        <v>1.8</v>
      </c>
      <c r="H141" s="19">
        <v>2.2999999999999998</v>
      </c>
      <c r="I141" s="19">
        <v>22.6</v>
      </c>
      <c r="J141" s="19">
        <v>86</v>
      </c>
      <c r="K141" s="65"/>
      <c r="L141" s="42">
        <v>38</v>
      </c>
    </row>
    <row r="142" spans="1:12" ht="14" x14ac:dyDescent="0.3">
      <c r="A142" s="59"/>
      <c r="B142" s="31"/>
      <c r="C142" s="75"/>
      <c r="D142" s="76" t="s">
        <v>33</v>
      </c>
      <c r="E142" s="77"/>
      <c r="F142" s="42">
        <f>SUM(F139:F141)</f>
        <v>355</v>
      </c>
      <c r="G142" s="42">
        <f t="shared" ref="G142" si="34">SUM(G139:G141)</f>
        <v>7.7</v>
      </c>
      <c r="H142" s="42">
        <f t="shared" ref="H142" si="35">SUM(H139:H141)</f>
        <v>7.9</v>
      </c>
      <c r="I142" s="42">
        <f t="shared" ref="I142" si="36">SUM(I139:I141)</f>
        <v>33.5</v>
      </c>
      <c r="J142" s="42">
        <f t="shared" ref="J142" si="37">SUM(J139:J141)</f>
        <v>235</v>
      </c>
      <c r="K142" s="65"/>
      <c r="L142" s="42">
        <f t="shared" ref="L142" si="38">SUM(L139:L141)</f>
        <v>120</v>
      </c>
    </row>
    <row r="143" spans="1:12" ht="15" customHeight="1" thickBot="1" x14ac:dyDescent="0.35">
      <c r="A143" s="85">
        <f>A128</f>
        <v>2</v>
      </c>
      <c r="B143" s="85">
        <f>B128</f>
        <v>2</v>
      </c>
      <c r="C143" s="103" t="s">
        <v>4</v>
      </c>
      <c r="D143" s="104"/>
      <c r="E143" s="54"/>
      <c r="F143" s="55">
        <f>F131+F138+F142</f>
        <v>1590</v>
      </c>
      <c r="G143" s="55">
        <f t="shared" ref="G143:L143" si="39">G131+G138+G142</f>
        <v>53.900000000000006</v>
      </c>
      <c r="H143" s="55">
        <f t="shared" si="39"/>
        <v>55.3</v>
      </c>
      <c r="I143" s="55">
        <f t="shared" si="39"/>
        <v>234.5</v>
      </c>
      <c r="J143" s="55">
        <f t="shared" si="39"/>
        <v>1645</v>
      </c>
      <c r="K143" s="55"/>
      <c r="L143" s="55">
        <f t="shared" si="39"/>
        <v>430.59999999999997</v>
      </c>
    </row>
    <row r="144" spans="1:12" ht="14" x14ac:dyDescent="0.3">
      <c r="A144" s="14">
        <v>2</v>
      </c>
      <c r="B144" s="15">
        <v>3</v>
      </c>
      <c r="C144" s="16" t="s">
        <v>20</v>
      </c>
      <c r="D144" s="17" t="s">
        <v>21</v>
      </c>
      <c r="E144" s="18" t="s">
        <v>64</v>
      </c>
      <c r="F144" s="19">
        <v>100</v>
      </c>
      <c r="G144" s="19">
        <v>6.42</v>
      </c>
      <c r="H144" s="19">
        <v>8.08</v>
      </c>
      <c r="I144" s="19">
        <v>5.5</v>
      </c>
      <c r="J144" s="19">
        <v>110.2</v>
      </c>
      <c r="K144" s="20">
        <v>292</v>
      </c>
      <c r="L144" s="57">
        <v>74.47</v>
      </c>
    </row>
    <row r="145" spans="1:12" ht="14" x14ac:dyDescent="0.3">
      <c r="A145" s="22"/>
      <c r="B145" s="23"/>
      <c r="C145" s="24"/>
      <c r="D145" s="25" t="s">
        <v>29</v>
      </c>
      <c r="E145" s="18" t="s">
        <v>131</v>
      </c>
      <c r="F145" s="19">
        <v>155</v>
      </c>
      <c r="G145" s="19">
        <v>5.0999999999999996</v>
      </c>
      <c r="H145" s="19">
        <v>10.5</v>
      </c>
      <c r="I145" s="19">
        <v>34.200000000000003</v>
      </c>
      <c r="J145" s="19">
        <v>235.3</v>
      </c>
      <c r="K145" s="20">
        <v>52</v>
      </c>
      <c r="L145" s="57">
        <v>16.98</v>
      </c>
    </row>
    <row r="146" spans="1:12" ht="14" x14ac:dyDescent="0.3">
      <c r="A146" s="22"/>
      <c r="B146" s="23"/>
      <c r="C146" s="24"/>
      <c r="D146" s="28" t="s">
        <v>22</v>
      </c>
      <c r="E146" s="18" t="s">
        <v>65</v>
      </c>
      <c r="F146" s="19">
        <v>200</v>
      </c>
      <c r="G146" s="19">
        <v>3.78</v>
      </c>
      <c r="H146" s="19">
        <v>0.67</v>
      </c>
      <c r="I146" s="19">
        <v>26</v>
      </c>
      <c r="J146" s="19">
        <v>125.1</v>
      </c>
      <c r="K146" s="20">
        <v>101</v>
      </c>
      <c r="L146" s="57">
        <v>22.85</v>
      </c>
    </row>
    <row r="147" spans="1:12" ht="14" x14ac:dyDescent="0.3">
      <c r="A147" s="22"/>
      <c r="B147" s="23"/>
      <c r="C147" s="24"/>
      <c r="D147" s="28" t="s">
        <v>23</v>
      </c>
      <c r="E147" s="18" t="s">
        <v>40</v>
      </c>
      <c r="F147" s="19">
        <v>50</v>
      </c>
      <c r="G147" s="19">
        <v>3.95</v>
      </c>
      <c r="H147" s="19">
        <v>0.5</v>
      </c>
      <c r="I147" s="19">
        <v>18.05</v>
      </c>
      <c r="J147" s="19">
        <v>116.9</v>
      </c>
      <c r="K147" s="20"/>
      <c r="L147" s="57">
        <v>5.7</v>
      </c>
    </row>
    <row r="148" spans="1:12" ht="14" x14ac:dyDescent="0.3">
      <c r="A148" s="30"/>
      <c r="B148" s="31"/>
      <c r="C148" s="32"/>
      <c r="D148" s="33" t="s">
        <v>33</v>
      </c>
      <c r="E148" s="60"/>
      <c r="F148" s="36">
        <f>SUM(F144:F147)</f>
        <v>505</v>
      </c>
      <c r="G148" s="36">
        <f>SUM(G144:G147)</f>
        <v>19.25</v>
      </c>
      <c r="H148" s="36">
        <f>SUM(H144:H147)</f>
        <v>19.75</v>
      </c>
      <c r="I148" s="36">
        <f>SUM(I144:I147)</f>
        <v>83.75</v>
      </c>
      <c r="J148" s="36">
        <f>SUM(J144:J147)</f>
        <v>587.5</v>
      </c>
      <c r="K148" s="63"/>
      <c r="L148" s="36">
        <f>SUM(L144:L147)</f>
        <v>120.00000000000001</v>
      </c>
    </row>
    <row r="149" spans="1:12" ht="14" x14ac:dyDescent="0.3">
      <c r="A149" s="37">
        <f>A144</f>
        <v>2</v>
      </c>
      <c r="B149" s="38">
        <f>B144</f>
        <v>3</v>
      </c>
      <c r="C149" s="39" t="s">
        <v>25</v>
      </c>
      <c r="D149" s="28" t="s">
        <v>26</v>
      </c>
      <c r="E149" s="18" t="s">
        <v>66</v>
      </c>
      <c r="F149" s="19">
        <v>60</v>
      </c>
      <c r="G149" s="19">
        <v>0.5</v>
      </c>
      <c r="H149" s="19">
        <v>0.06</v>
      </c>
      <c r="I149" s="19">
        <v>9.27</v>
      </c>
      <c r="J149" s="19">
        <v>31.54</v>
      </c>
      <c r="K149" s="20">
        <v>149</v>
      </c>
      <c r="L149" s="20">
        <v>22.66</v>
      </c>
    </row>
    <row r="150" spans="1:12" ht="14" x14ac:dyDescent="0.3">
      <c r="A150" s="22"/>
      <c r="B150" s="23"/>
      <c r="C150" s="24"/>
      <c r="D150" s="28" t="s">
        <v>27</v>
      </c>
      <c r="E150" s="18" t="s">
        <v>132</v>
      </c>
      <c r="F150" s="19">
        <v>200</v>
      </c>
      <c r="G150" s="19">
        <v>3.2</v>
      </c>
      <c r="H150" s="19">
        <v>4.2</v>
      </c>
      <c r="I150" s="19">
        <v>11.3</v>
      </c>
      <c r="J150" s="19">
        <v>162.19999999999999</v>
      </c>
      <c r="K150" s="20">
        <v>37</v>
      </c>
      <c r="L150" s="20">
        <v>31.06</v>
      </c>
    </row>
    <row r="151" spans="1:12" ht="14" x14ac:dyDescent="0.3">
      <c r="A151" s="22"/>
      <c r="B151" s="23"/>
      <c r="C151" s="24"/>
      <c r="D151" s="28" t="s">
        <v>28</v>
      </c>
      <c r="E151" s="18" t="s">
        <v>133</v>
      </c>
      <c r="F151" s="19">
        <v>120</v>
      </c>
      <c r="G151" s="19">
        <v>16.29</v>
      </c>
      <c r="H151" s="19">
        <v>13.4</v>
      </c>
      <c r="I151" s="19">
        <v>18.5</v>
      </c>
      <c r="J151" s="19">
        <v>212</v>
      </c>
      <c r="K151" s="20">
        <v>64</v>
      </c>
      <c r="L151" s="20">
        <v>84.49</v>
      </c>
    </row>
    <row r="152" spans="1:12" ht="14" x14ac:dyDescent="0.3">
      <c r="A152" s="22"/>
      <c r="B152" s="23"/>
      <c r="C152" s="24"/>
      <c r="D152" s="28" t="s">
        <v>29</v>
      </c>
      <c r="E152" s="18" t="s">
        <v>67</v>
      </c>
      <c r="F152" s="19">
        <v>150</v>
      </c>
      <c r="G152" s="19">
        <v>3.1</v>
      </c>
      <c r="H152" s="19">
        <v>9.16</v>
      </c>
      <c r="I152" s="19">
        <v>38</v>
      </c>
      <c r="J152" s="19">
        <v>212.8</v>
      </c>
      <c r="K152" s="20">
        <v>53</v>
      </c>
      <c r="L152" s="20">
        <v>32.47</v>
      </c>
    </row>
    <row r="153" spans="1:12" ht="14" x14ac:dyDescent="0.3">
      <c r="A153" s="22"/>
      <c r="B153" s="23"/>
      <c r="C153" s="24"/>
      <c r="D153" s="28" t="s">
        <v>30</v>
      </c>
      <c r="E153" s="18" t="s">
        <v>47</v>
      </c>
      <c r="F153" s="19">
        <v>200</v>
      </c>
      <c r="G153" s="19">
        <v>0.6</v>
      </c>
      <c r="H153" s="19">
        <v>0.3</v>
      </c>
      <c r="I153" s="19">
        <v>20.8</v>
      </c>
      <c r="J153" s="19">
        <v>88.2</v>
      </c>
      <c r="K153" s="20">
        <v>103</v>
      </c>
      <c r="L153" s="20">
        <v>13.62</v>
      </c>
    </row>
    <row r="154" spans="1:12" ht="14" x14ac:dyDescent="0.3">
      <c r="A154" s="22"/>
      <c r="B154" s="23"/>
      <c r="C154" s="24"/>
      <c r="D154" s="28" t="s">
        <v>31</v>
      </c>
      <c r="E154" s="18" t="s">
        <v>40</v>
      </c>
      <c r="F154" s="19">
        <v>20</v>
      </c>
      <c r="G154" s="19">
        <v>1.58</v>
      </c>
      <c r="H154" s="19">
        <v>0.2</v>
      </c>
      <c r="I154" s="19">
        <v>9.66</v>
      </c>
      <c r="J154" s="19">
        <v>46.76</v>
      </c>
      <c r="K154" s="20"/>
      <c r="L154" s="20">
        <v>2.2799999999999998</v>
      </c>
    </row>
    <row r="155" spans="1:12" ht="14" x14ac:dyDescent="0.3">
      <c r="A155" s="22"/>
      <c r="B155" s="23"/>
      <c r="C155" s="24"/>
      <c r="D155" s="28" t="s">
        <v>32</v>
      </c>
      <c r="E155" s="18" t="s">
        <v>41</v>
      </c>
      <c r="F155" s="19">
        <v>30</v>
      </c>
      <c r="G155" s="19">
        <v>1.68</v>
      </c>
      <c r="H155" s="19">
        <v>0.33</v>
      </c>
      <c r="I155" s="19">
        <v>9.7200000000000006</v>
      </c>
      <c r="J155" s="19">
        <v>69</v>
      </c>
      <c r="K155" s="20"/>
      <c r="L155" s="20">
        <v>3.42</v>
      </c>
    </row>
    <row r="156" spans="1:12" ht="14" x14ac:dyDescent="0.3">
      <c r="A156" s="30"/>
      <c r="B156" s="31"/>
      <c r="C156" s="32"/>
      <c r="D156" s="33" t="s">
        <v>33</v>
      </c>
      <c r="E156" s="60"/>
      <c r="F156" s="36">
        <f>SUM(F149:F155)</f>
        <v>780</v>
      </c>
      <c r="G156" s="36">
        <f>SUM(G149:G155)</f>
        <v>26.950000000000003</v>
      </c>
      <c r="H156" s="36">
        <f>SUM(H149:H155)</f>
        <v>27.65</v>
      </c>
      <c r="I156" s="36">
        <f>SUM(I149:I155)</f>
        <v>117.24999999999999</v>
      </c>
      <c r="J156" s="36">
        <f>SUM(J149:J155)</f>
        <v>822.5</v>
      </c>
      <c r="K156" s="63"/>
      <c r="L156" s="36">
        <f>SUM(L149:L155)</f>
        <v>189.99999999999997</v>
      </c>
    </row>
    <row r="157" spans="1:12" ht="14" x14ac:dyDescent="0.3">
      <c r="A157" s="22">
        <v>2</v>
      </c>
      <c r="B157" s="23">
        <v>3</v>
      </c>
      <c r="C157" s="75" t="s">
        <v>79</v>
      </c>
      <c r="D157" s="76" t="s">
        <v>30</v>
      </c>
      <c r="E157" s="18" t="s">
        <v>100</v>
      </c>
      <c r="F157" s="19">
        <v>200</v>
      </c>
      <c r="G157" s="19">
        <v>0.9</v>
      </c>
      <c r="H157" s="19">
        <v>0</v>
      </c>
      <c r="I157" s="19">
        <v>5</v>
      </c>
      <c r="J157" s="19">
        <v>75</v>
      </c>
      <c r="K157" s="20">
        <v>115</v>
      </c>
      <c r="L157" s="42">
        <v>28</v>
      </c>
    </row>
    <row r="158" spans="1:12" ht="14" x14ac:dyDescent="0.3">
      <c r="A158" s="22"/>
      <c r="B158" s="23"/>
      <c r="C158" s="75"/>
      <c r="D158" s="76" t="s">
        <v>24</v>
      </c>
      <c r="E158" s="18" t="s">
        <v>94</v>
      </c>
      <c r="F158" s="19">
        <v>125</v>
      </c>
      <c r="G158" s="19">
        <v>0.4</v>
      </c>
      <c r="H158" s="19">
        <v>0.4</v>
      </c>
      <c r="I158" s="19">
        <v>3.8</v>
      </c>
      <c r="J158" s="19">
        <v>47</v>
      </c>
      <c r="K158" s="20"/>
      <c r="L158" s="42">
        <v>70</v>
      </c>
    </row>
    <row r="159" spans="1:12" ht="14" x14ac:dyDescent="0.3">
      <c r="A159" s="22"/>
      <c r="B159" s="23"/>
      <c r="C159" s="75"/>
      <c r="D159" s="76" t="s">
        <v>80</v>
      </c>
      <c r="E159" s="18" t="s">
        <v>83</v>
      </c>
      <c r="F159" s="19">
        <v>50</v>
      </c>
      <c r="G159" s="19">
        <v>6.4</v>
      </c>
      <c r="H159" s="19">
        <v>7.5</v>
      </c>
      <c r="I159" s="19">
        <v>24.7</v>
      </c>
      <c r="J159" s="19">
        <v>113</v>
      </c>
      <c r="K159" s="20"/>
      <c r="L159" s="42">
        <v>22</v>
      </c>
    </row>
    <row r="160" spans="1:12" ht="14" x14ac:dyDescent="0.3">
      <c r="A160" s="22"/>
      <c r="B160" s="23"/>
      <c r="C160" s="75"/>
      <c r="D160" s="76" t="s">
        <v>33</v>
      </c>
      <c r="E160" s="77"/>
      <c r="F160" s="42">
        <f>SUM(F157:F159)</f>
        <v>375</v>
      </c>
      <c r="G160" s="42">
        <f>SUM(G157:G159)</f>
        <v>7.7</v>
      </c>
      <c r="H160" s="42">
        <f t="shared" ref="H160" si="40">SUM(H157:H159)</f>
        <v>7.9</v>
      </c>
      <c r="I160" s="42">
        <f t="shared" ref="I160" si="41">SUM(I157:I159)</f>
        <v>33.5</v>
      </c>
      <c r="J160" s="42">
        <f t="shared" ref="J160" si="42">SUM(J157:J159)</f>
        <v>235</v>
      </c>
      <c r="K160" s="65"/>
      <c r="L160" s="42">
        <f t="shared" ref="L160" si="43">SUM(L157:L159)</f>
        <v>120</v>
      </c>
    </row>
    <row r="161" spans="1:12" ht="15" customHeight="1" thickBot="1" x14ac:dyDescent="0.35">
      <c r="A161" s="52">
        <f>A144</f>
        <v>2</v>
      </c>
      <c r="B161" s="53">
        <f>B144</f>
        <v>3</v>
      </c>
      <c r="C161" s="103" t="s">
        <v>4</v>
      </c>
      <c r="D161" s="104"/>
      <c r="E161" s="54"/>
      <c r="F161" s="55">
        <f>F148+F156+F160</f>
        <v>1660</v>
      </c>
      <c r="G161" s="55">
        <f t="shared" ref="G161:L161" si="44">G148+G156+G160</f>
        <v>53.900000000000006</v>
      </c>
      <c r="H161" s="55">
        <f t="shared" si="44"/>
        <v>55.3</v>
      </c>
      <c r="I161" s="55">
        <f t="shared" si="44"/>
        <v>234.5</v>
      </c>
      <c r="J161" s="55">
        <f t="shared" si="44"/>
        <v>1645</v>
      </c>
      <c r="K161" s="55"/>
      <c r="L161" s="55">
        <f t="shared" si="44"/>
        <v>430</v>
      </c>
    </row>
    <row r="162" spans="1:12" ht="14" x14ac:dyDescent="0.3">
      <c r="A162" s="14">
        <v>2</v>
      </c>
      <c r="B162" s="15">
        <v>4</v>
      </c>
      <c r="C162" s="16" t="s">
        <v>20</v>
      </c>
      <c r="D162" s="17" t="s">
        <v>21</v>
      </c>
      <c r="E162" s="18" t="s">
        <v>135</v>
      </c>
      <c r="F162" s="19">
        <v>250</v>
      </c>
      <c r="G162" s="19">
        <v>15.23</v>
      </c>
      <c r="H162" s="19">
        <v>19.23</v>
      </c>
      <c r="I162" s="19">
        <v>67.7</v>
      </c>
      <c r="J162" s="19">
        <v>410.6</v>
      </c>
      <c r="K162" s="20" t="s">
        <v>134</v>
      </c>
      <c r="L162" s="86">
        <v>161.33000000000001</v>
      </c>
    </row>
    <row r="163" spans="1:12" ht="14" x14ac:dyDescent="0.3">
      <c r="A163" s="22"/>
      <c r="B163" s="23"/>
      <c r="C163" s="24"/>
      <c r="D163" s="28" t="s">
        <v>22</v>
      </c>
      <c r="E163" s="18" t="s">
        <v>44</v>
      </c>
      <c r="F163" s="19">
        <v>200</v>
      </c>
      <c r="G163" s="19">
        <v>7.0000000000000007E-2</v>
      </c>
      <c r="H163" s="19">
        <v>0.02</v>
      </c>
      <c r="I163" s="19">
        <v>15</v>
      </c>
      <c r="J163" s="19">
        <v>60</v>
      </c>
      <c r="K163" s="20">
        <v>97</v>
      </c>
      <c r="L163" s="82">
        <v>2.2599999999999998</v>
      </c>
    </row>
    <row r="164" spans="1:12" ht="14" x14ac:dyDescent="0.3">
      <c r="A164" s="22"/>
      <c r="B164" s="23"/>
      <c r="C164" s="24"/>
      <c r="D164" s="28" t="s">
        <v>23</v>
      </c>
      <c r="E164" s="18" t="s">
        <v>40</v>
      </c>
      <c r="F164" s="19">
        <v>50</v>
      </c>
      <c r="G164" s="19">
        <v>3.95</v>
      </c>
      <c r="H164" s="19">
        <v>0.5</v>
      </c>
      <c r="I164" s="19">
        <v>1.05</v>
      </c>
      <c r="J164" s="19">
        <v>116.9</v>
      </c>
      <c r="K164" s="20"/>
      <c r="L164" s="82">
        <v>5.7</v>
      </c>
    </row>
    <row r="165" spans="1:12" ht="15.75" customHeight="1" thickBot="1" x14ac:dyDescent="0.35">
      <c r="A165" s="30"/>
      <c r="B165" s="31"/>
      <c r="C165" s="32"/>
      <c r="D165" s="33" t="s">
        <v>33</v>
      </c>
      <c r="E165" s="60"/>
      <c r="F165" s="36">
        <f>SUM(F162:F164)</f>
        <v>500</v>
      </c>
      <c r="G165" s="36">
        <f>SUM(G162:G164)</f>
        <v>19.25</v>
      </c>
      <c r="H165" s="36">
        <f>SUM(H162:H164)</f>
        <v>19.75</v>
      </c>
      <c r="I165" s="36">
        <f>SUM(I162:I164)</f>
        <v>83.75</v>
      </c>
      <c r="J165" s="36">
        <f>SUM(J162:J164)</f>
        <v>587.5</v>
      </c>
      <c r="K165" s="63"/>
      <c r="L165" s="36">
        <f>SUM(L162:L164)</f>
        <v>169.29</v>
      </c>
    </row>
    <row r="166" spans="1:12" ht="14" x14ac:dyDescent="0.3">
      <c r="A166" s="37">
        <f>A162</f>
        <v>2</v>
      </c>
      <c r="B166" s="38">
        <f>B162</f>
        <v>4</v>
      </c>
      <c r="C166" s="39" t="s">
        <v>25</v>
      </c>
      <c r="D166" s="28" t="s">
        <v>26</v>
      </c>
      <c r="E166" s="18" t="s">
        <v>68</v>
      </c>
      <c r="F166" s="19">
        <v>60</v>
      </c>
      <c r="G166" s="19">
        <v>1.33</v>
      </c>
      <c r="H166" s="19">
        <v>3.95</v>
      </c>
      <c r="I166" s="19">
        <v>4.3</v>
      </c>
      <c r="J166" s="19">
        <v>46.8</v>
      </c>
      <c r="K166" s="20">
        <v>37</v>
      </c>
      <c r="L166" s="87">
        <v>15.11</v>
      </c>
    </row>
    <row r="167" spans="1:12" ht="14" x14ac:dyDescent="0.3">
      <c r="A167" s="22"/>
      <c r="B167" s="23"/>
      <c r="C167" s="24"/>
      <c r="D167" s="28" t="s">
        <v>27</v>
      </c>
      <c r="E167" s="18" t="s">
        <v>101</v>
      </c>
      <c r="F167" s="19">
        <v>230</v>
      </c>
      <c r="G167" s="19">
        <v>8.26</v>
      </c>
      <c r="H167" s="19">
        <v>7.01</v>
      </c>
      <c r="I167" s="19">
        <v>13.1</v>
      </c>
      <c r="J167" s="19">
        <v>135.6</v>
      </c>
      <c r="K167" s="20">
        <v>90</v>
      </c>
      <c r="L167" s="82">
        <v>35.53</v>
      </c>
    </row>
    <row r="168" spans="1:12" ht="14" x14ac:dyDescent="0.3">
      <c r="A168" s="22"/>
      <c r="B168" s="23"/>
      <c r="C168" s="24"/>
      <c r="D168" s="28" t="s">
        <v>28</v>
      </c>
      <c r="E168" s="18" t="s">
        <v>136</v>
      </c>
      <c r="F168" s="19">
        <v>100</v>
      </c>
      <c r="G168" s="19">
        <v>9.8000000000000007</v>
      </c>
      <c r="H168" s="19">
        <v>8.1999999999999993</v>
      </c>
      <c r="I168" s="19">
        <v>15.33</v>
      </c>
      <c r="J168" s="19">
        <v>179.44</v>
      </c>
      <c r="K168" s="20">
        <v>72</v>
      </c>
      <c r="L168" s="82">
        <v>112.33</v>
      </c>
    </row>
    <row r="169" spans="1:12" ht="14" x14ac:dyDescent="0.3">
      <c r="A169" s="22"/>
      <c r="B169" s="23"/>
      <c r="C169" s="24"/>
      <c r="D169" s="28" t="s">
        <v>29</v>
      </c>
      <c r="E169" s="18" t="s">
        <v>69</v>
      </c>
      <c r="F169" s="19">
        <v>150</v>
      </c>
      <c r="G169" s="19">
        <v>3.78</v>
      </c>
      <c r="H169" s="19">
        <v>7.78</v>
      </c>
      <c r="I169" s="19">
        <v>49.3</v>
      </c>
      <c r="J169" s="19">
        <v>242</v>
      </c>
      <c r="K169" s="20">
        <v>54</v>
      </c>
      <c r="L169" s="82">
        <v>16.920000000000002</v>
      </c>
    </row>
    <row r="170" spans="1:12" ht="14" x14ac:dyDescent="0.3">
      <c r="A170" s="22"/>
      <c r="B170" s="23"/>
      <c r="C170" s="24"/>
      <c r="D170" s="28" t="s">
        <v>30</v>
      </c>
      <c r="E170" s="18" t="s">
        <v>70</v>
      </c>
      <c r="F170" s="19">
        <v>200</v>
      </c>
      <c r="G170" s="19">
        <v>0.52</v>
      </c>
      <c r="H170" s="19">
        <v>0.18</v>
      </c>
      <c r="I170" s="19">
        <v>24.84</v>
      </c>
      <c r="J170" s="19">
        <v>102.9</v>
      </c>
      <c r="K170" s="20">
        <v>150</v>
      </c>
      <c r="L170" s="82">
        <v>16.600000000000001</v>
      </c>
    </row>
    <row r="171" spans="1:12" ht="14" x14ac:dyDescent="0.3">
      <c r="A171" s="22"/>
      <c r="B171" s="23"/>
      <c r="C171" s="24"/>
      <c r="D171" s="28" t="s">
        <v>31</v>
      </c>
      <c r="E171" s="18" t="s">
        <v>40</v>
      </c>
      <c r="F171" s="19">
        <v>20</v>
      </c>
      <c r="G171" s="19">
        <v>1.58</v>
      </c>
      <c r="H171" s="19">
        <v>0.2</v>
      </c>
      <c r="I171" s="19">
        <v>9.66</v>
      </c>
      <c r="J171" s="19">
        <v>46.76</v>
      </c>
      <c r="K171" s="20"/>
      <c r="L171" s="82">
        <v>2.2799999999999998</v>
      </c>
    </row>
    <row r="172" spans="1:12" ht="14.5" thickBot="1" x14ac:dyDescent="0.35">
      <c r="A172" s="22"/>
      <c r="B172" s="23"/>
      <c r="C172" s="24"/>
      <c r="D172" s="28" t="s">
        <v>32</v>
      </c>
      <c r="E172" s="18" t="s">
        <v>41</v>
      </c>
      <c r="F172" s="19">
        <v>30</v>
      </c>
      <c r="G172" s="19">
        <v>1.68</v>
      </c>
      <c r="H172" s="19">
        <v>0.33</v>
      </c>
      <c r="I172" s="19">
        <v>0.72</v>
      </c>
      <c r="J172" s="19">
        <v>69</v>
      </c>
      <c r="K172" s="20"/>
      <c r="L172" s="88">
        <v>3.42</v>
      </c>
    </row>
    <row r="173" spans="1:12" ht="14" x14ac:dyDescent="0.3">
      <c r="A173" s="30"/>
      <c r="B173" s="31"/>
      <c r="C173" s="32"/>
      <c r="D173" s="33" t="s">
        <v>33</v>
      </c>
      <c r="E173" s="60"/>
      <c r="F173" s="36">
        <f>SUM(F166:F172)</f>
        <v>790</v>
      </c>
      <c r="G173" s="36">
        <f>SUM(G166:G172)</f>
        <v>26.950000000000003</v>
      </c>
      <c r="H173" s="36">
        <f>SUM(H166:H172)</f>
        <v>27.65</v>
      </c>
      <c r="I173" s="36">
        <f>SUM(I166:I172)</f>
        <v>117.25</v>
      </c>
      <c r="J173" s="36">
        <f>SUM(J166:J172)</f>
        <v>822.49999999999989</v>
      </c>
      <c r="K173" s="63"/>
      <c r="L173" s="36">
        <f>SUM(L166:L172)</f>
        <v>202.18999999999997</v>
      </c>
    </row>
    <row r="174" spans="1:12" ht="14" x14ac:dyDescent="0.3">
      <c r="A174" s="22">
        <v>2</v>
      </c>
      <c r="B174" s="23">
        <v>4</v>
      </c>
      <c r="C174" s="75" t="s">
        <v>79</v>
      </c>
      <c r="D174" s="76" t="s">
        <v>85</v>
      </c>
      <c r="E174" s="18" t="s">
        <v>130</v>
      </c>
      <c r="F174" s="19">
        <v>250</v>
      </c>
      <c r="G174" s="19">
        <v>5.5</v>
      </c>
      <c r="H174" s="19">
        <v>5.2</v>
      </c>
      <c r="I174" s="19">
        <v>7.1</v>
      </c>
      <c r="J174" s="19">
        <v>102</v>
      </c>
      <c r="K174" s="65"/>
      <c r="L174" s="42">
        <v>37</v>
      </c>
    </row>
    <row r="175" spans="1:12" ht="14" x14ac:dyDescent="0.3">
      <c r="A175" s="22"/>
      <c r="B175" s="23"/>
      <c r="C175" s="75"/>
      <c r="D175" s="76" t="s">
        <v>24</v>
      </c>
      <c r="E175" s="18" t="s">
        <v>94</v>
      </c>
      <c r="F175" s="19">
        <v>125</v>
      </c>
      <c r="G175" s="19">
        <v>0.4</v>
      </c>
      <c r="H175" s="19">
        <v>0.4</v>
      </c>
      <c r="I175" s="19">
        <v>3.8</v>
      </c>
      <c r="J175" s="19">
        <v>47</v>
      </c>
      <c r="K175" s="65"/>
      <c r="L175" s="42">
        <v>53</v>
      </c>
    </row>
    <row r="176" spans="1:12" ht="14" x14ac:dyDescent="0.3">
      <c r="A176" s="22"/>
      <c r="B176" s="23"/>
      <c r="C176" s="75"/>
      <c r="D176" s="76" t="s">
        <v>80</v>
      </c>
      <c r="E176" s="18" t="s">
        <v>137</v>
      </c>
      <c r="F176" s="19">
        <v>50</v>
      </c>
      <c r="G176" s="19">
        <v>1.8</v>
      </c>
      <c r="H176" s="19">
        <v>2.2999999999999998</v>
      </c>
      <c r="I176" s="19">
        <v>22.6</v>
      </c>
      <c r="J176" s="19">
        <v>86</v>
      </c>
      <c r="K176" s="65"/>
      <c r="L176" s="42">
        <v>30</v>
      </c>
    </row>
    <row r="177" spans="1:12" ht="14" x14ac:dyDescent="0.3">
      <c r="A177" s="22"/>
      <c r="B177" s="23"/>
      <c r="C177" s="75"/>
      <c r="D177" s="76" t="s">
        <v>33</v>
      </c>
      <c r="E177" s="77"/>
      <c r="F177" s="42">
        <f>SUM(F174:F176)</f>
        <v>425</v>
      </c>
      <c r="G177" s="42">
        <f t="shared" ref="G177" si="45">SUM(G174:G176)</f>
        <v>7.7</v>
      </c>
      <c r="H177" s="42">
        <f t="shared" ref="H177" si="46">SUM(H174:H176)</f>
        <v>7.9</v>
      </c>
      <c r="I177" s="42">
        <f t="shared" ref="I177" si="47">SUM(I174:I176)</f>
        <v>33.5</v>
      </c>
      <c r="J177" s="42">
        <f t="shared" ref="J177" si="48">SUM(J174:J176)</f>
        <v>235</v>
      </c>
      <c r="K177" s="65"/>
      <c r="L177" s="42">
        <f t="shared" ref="L177" si="49">SUM(L174:L176)</f>
        <v>120</v>
      </c>
    </row>
    <row r="178" spans="1:12" ht="15" customHeight="1" thickBot="1" x14ac:dyDescent="0.35">
      <c r="A178" s="52">
        <f>A162</f>
        <v>2</v>
      </c>
      <c r="B178" s="53">
        <f>B162</f>
        <v>4</v>
      </c>
      <c r="C178" s="103" t="s">
        <v>4</v>
      </c>
      <c r="D178" s="104"/>
      <c r="E178" s="54"/>
      <c r="F178" s="55">
        <f>F165+F173+F177</f>
        <v>1715</v>
      </c>
      <c r="G178" s="55">
        <f t="shared" ref="G178:L178" si="50">G165+G173+G177</f>
        <v>53.900000000000006</v>
      </c>
      <c r="H178" s="55">
        <f t="shared" si="50"/>
        <v>55.3</v>
      </c>
      <c r="I178" s="55">
        <f t="shared" si="50"/>
        <v>234.5</v>
      </c>
      <c r="J178" s="55">
        <f t="shared" si="50"/>
        <v>1645</v>
      </c>
      <c r="K178" s="55"/>
      <c r="L178" s="55">
        <f t="shared" si="50"/>
        <v>491.47999999999996</v>
      </c>
    </row>
    <row r="179" spans="1:12" ht="20.399999999999999" customHeight="1" x14ac:dyDescent="0.3">
      <c r="A179" s="14">
        <v>2</v>
      </c>
      <c r="B179" s="15">
        <v>5</v>
      </c>
      <c r="C179" s="16" t="s">
        <v>20</v>
      </c>
      <c r="D179" s="17" t="s">
        <v>21</v>
      </c>
      <c r="E179" s="18" t="s">
        <v>138</v>
      </c>
      <c r="F179" s="19">
        <v>240</v>
      </c>
      <c r="G179" s="19">
        <v>15.17</v>
      </c>
      <c r="H179" s="19">
        <v>19.23</v>
      </c>
      <c r="I179" s="19">
        <v>50.5</v>
      </c>
      <c r="J179" s="19">
        <v>408.6</v>
      </c>
      <c r="K179" s="20">
        <v>125</v>
      </c>
      <c r="L179" s="57">
        <v>106.77</v>
      </c>
    </row>
    <row r="180" spans="1:12" ht="14" x14ac:dyDescent="0.3">
      <c r="A180" s="22"/>
      <c r="B180" s="23"/>
      <c r="C180" s="24"/>
      <c r="D180" s="28" t="s">
        <v>22</v>
      </c>
      <c r="E180" s="18" t="s">
        <v>50</v>
      </c>
      <c r="F180" s="19">
        <v>210</v>
      </c>
      <c r="G180" s="19">
        <v>0.13</v>
      </c>
      <c r="H180" s="19">
        <v>0.02</v>
      </c>
      <c r="I180" s="19">
        <v>15.2</v>
      </c>
      <c r="J180" s="19">
        <v>62</v>
      </c>
      <c r="K180" s="20">
        <v>98</v>
      </c>
      <c r="L180" s="57">
        <v>26.12</v>
      </c>
    </row>
    <row r="181" spans="1:12" ht="14" x14ac:dyDescent="0.3">
      <c r="A181" s="22"/>
      <c r="B181" s="23"/>
      <c r="C181" s="24"/>
      <c r="D181" s="28" t="s">
        <v>23</v>
      </c>
      <c r="E181" s="18" t="s">
        <v>40</v>
      </c>
      <c r="F181" s="19">
        <v>50</v>
      </c>
      <c r="G181" s="19">
        <v>3.95</v>
      </c>
      <c r="H181" s="19">
        <v>0.5</v>
      </c>
      <c r="I181" s="19">
        <v>18.05</v>
      </c>
      <c r="J181" s="19">
        <v>116.9</v>
      </c>
      <c r="K181" s="20"/>
      <c r="L181" s="57">
        <v>5.23</v>
      </c>
    </row>
    <row r="182" spans="1:12" ht="14" x14ac:dyDescent="0.3">
      <c r="A182" s="30"/>
      <c r="B182" s="31"/>
      <c r="C182" s="32"/>
      <c r="D182" s="33" t="s">
        <v>33</v>
      </c>
      <c r="E182" s="60"/>
      <c r="F182" s="36">
        <f>SUM(F179:F181)</f>
        <v>500</v>
      </c>
      <c r="G182" s="36">
        <f>SUM(G179:G181)</f>
        <v>19.25</v>
      </c>
      <c r="H182" s="36">
        <f>SUM(H179:H181)</f>
        <v>19.75</v>
      </c>
      <c r="I182" s="36">
        <f>SUM(I179:I181)</f>
        <v>83.75</v>
      </c>
      <c r="J182" s="36">
        <f>SUM(J179:J181)</f>
        <v>587.5</v>
      </c>
      <c r="K182" s="63"/>
      <c r="L182" s="36">
        <f>SUM(L179:L181)</f>
        <v>138.11999999999998</v>
      </c>
    </row>
    <row r="183" spans="1:12" ht="14" x14ac:dyDescent="0.3">
      <c r="A183" s="37">
        <f>A179</f>
        <v>2</v>
      </c>
      <c r="B183" s="38">
        <f>B179</f>
        <v>5</v>
      </c>
      <c r="C183" s="39" t="s">
        <v>25</v>
      </c>
      <c r="D183" s="28" t="s">
        <v>26</v>
      </c>
      <c r="E183" s="18" t="s">
        <v>71</v>
      </c>
      <c r="F183" s="19">
        <v>60</v>
      </c>
      <c r="G183" s="19">
        <v>1.1000000000000001</v>
      </c>
      <c r="H183" s="19">
        <v>2.7</v>
      </c>
      <c r="I183" s="19">
        <v>6.5</v>
      </c>
      <c r="J183" s="19">
        <v>57.34</v>
      </c>
      <c r="K183" s="20">
        <v>152</v>
      </c>
      <c r="L183" s="20">
        <v>27.35</v>
      </c>
    </row>
    <row r="184" spans="1:12" ht="14" x14ac:dyDescent="0.3">
      <c r="A184" s="22"/>
      <c r="B184" s="23"/>
      <c r="C184" s="24"/>
      <c r="D184" s="28" t="s">
        <v>27</v>
      </c>
      <c r="E184" s="18" t="s">
        <v>139</v>
      </c>
      <c r="F184" s="19">
        <v>200</v>
      </c>
      <c r="G184" s="19">
        <v>8.16</v>
      </c>
      <c r="H184" s="19">
        <v>9.19</v>
      </c>
      <c r="I184" s="19">
        <v>15.3</v>
      </c>
      <c r="J184" s="19">
        <v>116.5</v>
      </c>
      <c r="K184" s="20">
        <v>128</v>
      </c>
      <c r="L184" s="20">
        <v>23.12</v>
      </c>
    </row>
    <row r="185" spans="1:12" ht="14" x14ac:dyDescent="0.3">
      <c r="A185" s="22"/>
      <c r="B185" s="23"/>
      <c r="C185" s="24"/>
      <c r="D185" s="28" t="s">
        <v>28</v>
      </c>
      <c r="E185" s="89" t="s">
        <v>140</v>
      </c>
      <c r="F185" s="89">
        <v>100</v>
      </c>
      <c r="G185" s="89">
        <v>10.66</v>
      </c>
      <c r="H185" s="28">
        <v>10.91</v>
      </c>
      <c r="I185" s="83">
        <v>54.22</v>
      </c>
      <c r="J185" s="89">
        <v>259</v>
      </c>
      <c r="K185" s="90">
        <v>22</v>
      </c>
      <c r="L185" s="20">
        <v>91.38</v>
      </c>
    </row>
    <row r="186" spans="1:12" ht="14" x14ac:dyDescent="0.3">
      <c r="A186" s="22"/>
      <c r="B186" s="23"/>
      <c r="C186" s="24"/>
      <c r="D186" s="28" t="s">
        <v>29</v>
      </c>
      <c r="E186" s="18" t="s">
        <v>126</v>
      </c>
      <c r="F186" s="19">
        <v>150</v>
      </c>
      <c r="G186" s="19">
        <v>3.25</v>
      </c>
      <c r="H186" s="19">
        <v>4.1399999999999997</v>
      </c>
      <c r="I186" s="19">
        <v>6.01</v>
      </c>
      <c r="J186" s="19">
        <v>171</v>
      </c>
      <c r="K186" s="20">
        <v>60</v>
      </c>
      <c r="L186" s="20">
        <v>14.45</v>
      </c>
    </row>
    <row r="187" spans="1:12" ht="14" x14ac:dyDescent="0.3">
      <c r="A187" s="22"/>
      <c r="B187" s="23"/>
      <c r="C187" s="24"/>
      <c r="D187" s="28" t="s">
        <v>30</v>
      </c>
      <c r="E187" s="18" t="s">
        <v>100</v>
      </c>
      <c r="F187" s="19">
        <v>200</v>
      </c>
      <c r="G187" s="19">
        <v>0.52</v>
      </c>
      <c r="H187" s="19">
        <v>0.18</v>
      </c>
      <c r="I187" s="19">
        <v>24.84</v>
      </c>
      <c r="J187" s="19">
        <v>102.9</v>
      </c>
      <c r="K187" s="20">
        <v>115</v>
      </c>
      <c r="L187" s="57">
        <v>28</v>
      </c>
    </row>
    <row r="188" spans="1:12" ht="14" x14ac:dyDescent="0.3">
      <c r="A188" s="22"/>
      <c r="B188" s="23"/>
      <c r="C188" s="24"/>
      <c r="D188" s="28" t="s">
        <v>31</v>
      </c>
      <c r="E188" s="18" t="s">
        <v>40</v>
      </c>
      <c r="F188" s="19">
        <v>20</v>
      </c>
      <c r="G188" s="19">
        <v>1.58</v>
      </c>
      <c r="H188" s="19">
        <v>0.2</v>
      </c>
      <c r="I188" s="19">
        <v>9.66</v>
      </c>
      <c r="J188" s="19">
        <v>46.76</v>
      </c>
      <c r="K188" s="20"/>
      <c r="L188" s="20">
        <v>2.2799999999999998</v>
      </c>
    </row>
    <row r="189" spans="1:12" ht="14" x14ac:dyDescent="0.3">
      <c r="A189" s="22"/>
      <c r="B189" s="23"/>
      <c r="C189" s="24"/>
      <c r="D189" s="28" t="s">
        <v>32</v>
      </c>
      <c r="E189" s="18" t="s">
        <v>41</v>
      </c>
      <c r="F189" s="19">
        <v>30</v>
      </c>
      <c r="G189" s="19">
        <v>1.68</v>
      </c>
      <c r="H189" s="19">
        <v>0.33</v>
      </c>
      <c r="I189" s="19">
        <v>0.72</v>
      </c>
      <c r="J189" s="19">
        <v>69</v>
      </c>
      <c r="K189" s="20"/>
      <c r="L189" s="20">
        <v>3.42</v>
      </c>
    </row>
    <row r="190" spans="1:12" ht="14" x14ac:dyDescent="0.3">
      <c r="A190" s="30"/>
      <c r="B190" s="31"/>
      <c r="C190" s="32"/>
      <c r="D190" s="33" t="s">
        <v>33</v>
      </c>
      <c r="E190" s="60"/>
      <c r="F190" s="36">
        <f>SUM(F183:F189)</f>
        <v>760</v>
      </c>
      <c r="G190" s="36">
        <f>SUM(G183:G189)</f>
        <v>26.950000000000003</v>
      </c>
      <c r="H190" s="36">
        <f>SUM(H183:H189)</f>
        <v>27.65</v>
      </c>
      <c r="I190" s="36">
        <f>SUM(I183:I189)</f>
        <v>117.25</v>
      </c>
      <c r="J190" s="36">
        <f>SUM(J183:J189)</f>
        <v>822.5</v>
      </c>
      <c r="K190" s="63"/>
      <c r="L190" s="36">
        <f>SUM(L183:L189)</f>
        <v>189.99999999999997</v>
      </c>
    </row>
    <row r="191" spans="1:12" ht="14" x14ac:dyDescent="0.3">
      <c r="A191" s="22">
        <v>2</v>
      </c>
      <c r="B191" s="23">
        <v>5</v>
      </c>
      <c r="C191" s="75" t="s">
        <v>79</v>
      </c>
      <c r="D191" s="76" t="s">
        <v>30</v>
      </c>
      <c r="E191" s="18" t="s">
        <v>81</v>
      </c>
      <c r="F191" s="19">
        <v>200</v>
      </c>
      <c r="G191" s="19">
        <v>0.9</v>
      </c>
      <c r="H191" s="19">
        <v>0</v>
      </c>
      <c r="I191" s="19">
        <v>5</v>
      </c>
      <c r="J191" s="19">
        <v>75</v>
      </c>
      <c r="K191" s="20">
        <v>112</v>
      </c>
      <c r="L191" s="42">
        <v>33</v>
      </c>
    </row>
    <row r="192" spans="1:12" ht="14" x14ac:dyDescent="0.3">
      <c r="A192" s="22"/>
      <c r="B192" s="23"/>
      <c r="C192" s="75"/>
      <c r="D192" s="76" t="s">
        <v>24</v>
      </c>
      <c r="E192" s="18" t="s">
        <v>94</v>
      </c>
      <c r="F192" s="19">
        <v>125</v>
      </c>
      <c r="G192" s="19">
        <v>0.4</v>
      </c>
      <c r="H192" s="19">
        <v>0.4</v>
      </c>
      <c r="I192" s="19">
        <v>3.8</v>
      </c>
      <c r="J192" s="19">
        <v>47</v>
      </c>
      <c r="K192" s="20"/>
      <c r="L192" s="42">
        <v>65</v>
      </c>
    </row>
    <row r="193" spans="1:12" ht="14" x14ac:dyDescent="0.3">
      <c r="A193" s="22"/>
      <c r="B193" s="23"/>
      <c r="C193" s="75"/>
      <c r="D193" s="76" t="s">
        <v>80</v>
      </c>
      <c r="E193" s="18" t="s">
        <v>89</v>
      </c>
      <c r="F193" s="19">
        <v>50</v>
      </c>
      <c r="G193" s="19">
        <v>6.4</v>
      </c>
      <c r="H193" s="19">
        <v>7.5</v>
      </c>
      <c r="I193" s="19">
        <v>24.7</v>
      </c>
      <c r="J193" s="19">
        <v>113</v>
      </c>
      <c r="K193" s="20"/>
      <c r="L193" s="42">
        <v>22</v>
      </c>
    </row>
    <row r="194" spans="1:12" ht="14" x14ac:dyDescent="0.3">
      <c r="A194" s="22"/>
      <c r="B194" s="23"/>
      <c r="C194" s="75"/>
      <c r="D194" s="76" t="s">
        <v>33</v>
      </c>
      <c r="E194" s="77"/>
      <c r="F194" s="42">
        <f xml:space="preserve"> SUM(F191:F193)</f>
        <v>375</v>
      </c>
      <c r="G194" s="42">
        <f t="shared" ref="G194:L194" si="51" xml:space="preserve"> SUM(G191:G193)</f>
        <v>7.7</v>
      </c>
      <c r="H194" s="42">
        <f t="shared" si="51"/>
        <v>7.9</v>
      </c>
      <c r="I194" s="42">
        <f t="shared" si="51"/>
        <v>33.5</v>
      </c>
      <c r="J194" s="42">
        <f t="shared" si="51"/>
        <v>235</v>
      </c>
      <c r="K194" s="42"/>
      <c r="L194" s="42">
        <f t="shared" si="51"/>
        <v>120</v>
      </c>
    </row>
    <row r="195" spans="1:12" ht="14.5" thickBot="1" x14ac:dyDescent="0.35">
      <c r="A195" s="52">
        <f>A179</f>
        <v>2</v>
      </c>
      <c r="B195" s="53">
        <f>B179</f>
        <v>5</v>
      </c>
      <c r="C195" s="103" t="s">
        <v>4</v>
      </c>
      <c r="D195" s="104"/>
      <c r="E195" s="54"/>
      <c r="F195" s="55">
        <f>F182+F190+F194</f>
        <v>1635</v>
      </c>
      <c r="G195" s="55">
        <f t="shared" ref="G195:L195" si="52">G182+G190+G194</f>
        <v>53.900000000000006</v>
      </c>
      <c r="H195" s="55">
        <f t="shared" si="52"/>
        <v>55.3</v>
      </c>
      <c r="I195" s="55">
        <f t="shared" si="52"/>
        <v>234.5</v>
      </c>
      <c r="J195" s="55">
        <f t="shared" si="52"/>
        <v>1645</v>
      </c>
      <c r="K195" s="55"/>
      <c r="L195" s="55">
        <f t="shared" si="52"/>
        <v>448.11999999999995</v>
      </c>
    </row>
    <row r="196" spans="1:12" ht="14" x14ac:dyDescent="0.3">
      <c r="A196" s="14">
        <v>2</v>
      </c>
      <c r="B196" s="15">
        <v>6</v>
      </c>
      <c r="C196" s="16" t="s">
        <v>20</v>
      </c>
      <c r="D196" s="17" t="s">
        <v>21</v>
      </c>
      <c r="E196" s="78"/>
      <c r="F196" s="79"/>
      <c r="G196" s="79"/>
      <c r="H196" s="79"/>
      <c r="I196" s="79"/>
      <c r="J196" s="79"/>
      <c r="K196" s="68"/>
      <c r="L196" s="79"/>
    </row>
    <row r="197" spans="1:12" ht="14" x14ac:dyDescent="0.3">
      <c r="A197" s="22"/>
      <c r="B197" s="23"/>
      <c r="C197" s="24"/>
      <c r="D197" s="28" t="s">
        <v>22</v>
      </c>
      <c r="E197" s="80"/>
      <c r="F197" s="81"/>
      <c r="G197" s="81"/>
      <c r="H197" s="81"/>
      <c r="I197" s="81"/>
      <c r="J197" s="81"/>
      <c r="K197" s="69"/>
      <c r="L197" s="81"/>
    </row>
    <row r="198" spans="1:12" ht="14" x14ac:dyDescent="0.3">
      <c r="A198" s="22"/>
      <c r="B198" s="23"/>
      <c r="C198" s="24"/>
      <c r="D198" s="28" t="s">
        <v>23</v>
      </c>
      <c r="E198" s="80"/>
      <c r="F198" s="81"/>
      <c r="G198" s="81"/>
      <c r="H198" s="81"/>
      <c r="I198" s="81"/>
      <c r="J198" s="81"/>
      <c r="K198" s="69"/>
      <c r="L198" s="81"/>
    </row>
    <row r="199" spans="1:12" ht="14" x14ac:dyDescent="0.3">
      <c r="A199" s="22"/>
      <c r="B199" s="23"/>
      <c r="C199" s="24"/>
      <c r="D199" s="28" t="s">
        <v>24</v>
      </c>
      <c r="E199" s="80"/>
      <c r="F199" s="81"/>
      <c r="G199" s="81"/>
      <c r="H199" s="81"/>
      <c r="I199" s="81"/>
      <c r="J199" s="81"/>
      <c r="K199" s="69"/>
      <c r="L199" s="81"/>
    </row>
    <row r="200" spans="1:12" ht="14" x14ac:dyDescent="0.3">
      <c r="A200" s="30"/>
      <c r="B200" s="31"/>
      <c r="C200" s="32"/>
      <c r="D200" s="33" t="s">
        <v>33</v>
      </c>
      <c r="E200" s="60"/>
      <c r="F200" s="36">
        <f>SUM(F196:F199)</f>
        <v>0</v>
      </c>
      <c r="G200" s="36">
        <f>SUM(G196:G199)</f>
        <v>0</v>
      </c>
      <c r="H200" s="36">
        <f>SUM(H196:H199)</f>
        <v>0</v>
      </c>
      <c r="I200" s="36">
        <f>SUM(I196:I199)</f>
        <v>0</v>
      </c>
      <c r="J200" s="36">
        <f>SUM(J196:J199)</f>
        <v>0</v>
      </c>
      <c r="K200" s="63"/>
      <c r="L200" s="36">
        <f>SUM(L196:L199)</f>
        <v>0</v>
      </c>
    </row>
    <row r="201" spans="1:12" ht="14" x14ac:dyDescent="0.3">
      <c r="A201" s="37">
        <v>2</v>
      </c>
      <c r="B201" s="38">
        <f>B196</f>
        <v>6</v>
      </c>
      <c r="C201" s="39" t="s">
        <v>25</v>
      </c>
      <c r="D201" s="28" t="s">
        <v>26</v>
      </c>
      <c r="E201" s="80"/>
      <c r="F201" s="81"/>
      <c r="G201" s="81"/>
      <c r="H201" s="81"/>
      <c r="I201" s="81"/>
      <c r="J201" s="81"/>
      <c r="K201" s="69"/>
      <c r="L201" s="81"/>
    </row>
    <row r="202" spans="1:12" ht="14" x14ac:dyDescent="0.3">
      <c r="A202" s="22"/>
      <c r="B202" s="23"/>
      <c r="C202" s="24"/>
      <c r="D202" s="28" t="s">
        <v>27</v>
      </c>
      <c r="E202" s="80"/>
      <c r="F202" s="81"/>
      <c r="G202" s="81"/>
      <c r="H202" s="81"/>
      <c r="I202" s="81"/>
      <c r="J202" s="81"/>
      <c r="K202" s="69"/>
      <c r="L202" s="81"/>
    </row>
    <row r="203" spans="1:12" ht="14" x14ac:dyDescent="0.3">
      <c r="A203" s="22"/>
      <c r="B203" s="23"/>
      <c r="C203" s="24"/>
      <c r="D203" s="28" t="s">
        <v>28</v>
      </c>
      <c r="E203" s="80"/>
      <c r="F203" s="81"/>
      <c r="G203" s="81"/>
      <c r="H203" s="81"/>
      <c r="I203" s="81"/>
      <c r="J203" s="81"/>
      <c r="K203" s="69"/>
      <c r="L203" s="81"/>
    </row>
    <row r="204" spans="1:12" ht="14" x14ac:dyDescent="0.3">
      <c r="A204" s="22"/>
      <c r="B204" s="23"/>
      <c r="C204" s="24"/>
      <c r="D204" s="28" t="s">
        <v>29</v>
      </c>
      <c r="E204" s="80"/>
      <c r="F204" s="81"/>
      <c r="G204" s="81"/>
      <c r="H204" s="81"/>
      <c r="I204" s="81"/>
      <c r="J204" s="81"/>
      <c r="K204" s="69"/>
      <c r="L204" s="81"/>
    </row>
    <row r="205" spans="1:12" ht="14" x14ac:dyDescent="0.3">
      <c r="A205" s="22"/>
      <c r="B205" s="23"/>
      <c r="C205" s="24"/>
      <c r="D205" s="28" t="s">
        <v>30</v>
      </c>
      <c r="E205" s="80"/>
      <c r="F205" s="81"/>
      <c r="G205" s="81"/>
      <c r="H205" s="81"/>
      <c r="I205" s="81"/>
      <c r="J205" s="81"/>
      <c r="K205" s="69"/>
      <c r="L205" s="81"/>
    </row>
    <row r="206" spans="1:12" ht="14" x14ac:dyDescent="0.3">
      <c r="A206" s="22"/>
      <c r="B206" s="23"/>
      <c r="C206" s="24"/>
      <c r="D206" s="28" t="s">
        <v>31</v>
      </c>
      <c r="E206" s="80"/>
      <c r="F206" s="81"/>
      <c r="G206" s="81"/>
      <c r="H206" s="81"/>
      <c r="I206" s="81"/>
      <c r="J206" s="81"/>
      <c r="K206" s="69"/>
      <c r="L206" s="81"/>
    </row>
    <row r="207" spans="1:12" ht="14" x14ac:dyDescent="0.3">
      <c r="A207" s="22"/>
      <c r="B207" s="23"/>
      <c r="C207" s="24"/>
      <c r="D207" s="28" t="s">
        <v>32</v>
      </c>
      <c r="E207" s="80"/>
      <c r="F207" s="81"/>
      <c r="G207" s="81"/>
      <c r="H207" s="81"/>
      <c r="I207" s="81"/>
      <c r="J207" s="81"/>
      <c r="K207" s="69"/>
      <c r="L207" s="81"/>
    </row>
    <row r="208" spans="1:12" ht="14" x14ac:dyDescent="0.3">
      <c r="A208" s="30"/>
      <c r="B208" s="31"/>
      <c r="C208" s="32"/>
      <c r="D208" s="33" t="s">
        <v>33</v>
      </c>
      <c r="E208" s="60"/>
      <c r="F208" s="36">
        <f>SUM(F201:F207)</f>
        <v>0</v>
      </c>
      <c r="G208" s="36">
        <f>SUM(G201:G207)</f>
        <v>0</v>
      </c>
      <c r="H208" s="36">
        <f>SUM(H201:H207)</f>
        <v>0</v>
      </c>
      <c r="I208" s="36">
        <f>SUM(I201:I207)</f>
        <v>0</v>
      </c>
      <c r="J208" s="36">
        <f>SUM(J201:J207)</f>
        <v>0</v>
      </c>
      <c r="K208" s="63"/>
      <c r="L208" s="36">
        <f>SUM(L201:L207)</f>
        <v>0</v>
      </c>
    </row>
    <row r="209" spans="1:12" ht="14.5" thickBot="1" x14ac:dyDescent="0.35">
      <c r="A209" s="52">
        <v>2</v>
      </c>
      <c r="B209" s="53">
        <f>B196</f>
        <v>6</v>
      </c>
      <c r="C209" s="103" t="s">
        <v>4</v>
      </c>
      <c r="D209" s="104"/>
      <c r="E209" s="54"/>
      <c r="F209" s="55">
        <f>F200+F208</f>
        <v>0</v>
      </c>
      <c r="G209" s="55">
        <f>G200+G208</f>
        <v>0</v>
      </c>
      <c r="H209" s="55">
        <f>H200+H208</f>
        <v>0</v>
      </c>
      <c r="I209" s="55">
        <f>I200+I208</f>
        <v>0</v>
      </c>
      <c r="J209" s="55">
        <f>J200+J208</f>
        <v>0</v>
      </c>
      <c r="K209" s="55"/>
      <c r="L209" s="55">
        <f>L200+L208</f>
        <v>0</v>
      </c>
    </row>
    <row r="210" spans="1:12" ht="28" x14ac:dyDescent="0.3">
      <c r="A210" s="14">
        <v>3</v>
      </c>
      <c r="B210" s="15">
        <v>1</v>
      </c>
      <c r="C210" s="16" t="s">
        <v>20</v>
      </c>
      <c r="D210" s="17" t="s">
        <v>21</v>
      </c>
      <c r="E210" s="18" t="s">
        <v>144</v>
      </c>
      <c r="F210" s="19">
        <v>255</v>
      </c>
      <c r="G210" s="19">
        <v>6.34</v>
      </c>
      <c r="H210" s="19">
        <v>3.95</v>
      </c>
      <c r="I210" s="19">
        <v>39.29</v>
      </c>
      <c r="J210" s="19">
        <v>216.93</v>
      </c>
      <c r="K210" s="20">
        <v>161</v>
      </c>
      <c r="L210" s="82">
        <v>53.01</v>
      </c>
    </row>
    <row r="211" spans="1:12" ht="14" x14ac:dyDescent="0.3">
      <c r="A211" s="22"/>
      <c r="B211" s="23"/>
      <c r="C211" s="24"/>
      <c r="D211" s="25" t="s">
        <v>57</v>
      </c>
      <c r="E211" s="18" t="s">
        <v>58</v>
      </c>
      <c r="F211" s="19">
        <v>10</v>
      </c>
      <c r="G211" s="19">
        <v>0.1</v>
      </c>
      <c r="H211" s="19">
        <v>7.2</v>
      </c>
      <c r="I211" s="19">
        <v>0.13</v>
      </c>
      <c r="J211" s="19">
        <f t="shared" ref="J211" si="53">G211*4+H211*9+I211*4</f>
        <v>65.72</v>
      </c>
      <c r="K211" s="20">
        <v>4</v>
      </c>
      <c r="L211" s="82">
        <v>18.100000000000001</v>
      </c>
    </row>
    <row r="212" spans="1:12" ht="14" x14ac:dyDescent="0.3">
      <c r="A212" s="22"/>
      <c r="B212" s="23"/>
      <c r="C212" s="24"/>
      <c r="D212" s="27" t="s">
        <v>39</v>
      </c>
      <c r="E212" s="18" t="s">
        <v>59</v>
      </c>
      <c r="F212" s="19">
        <v>50</v>
      </c>
      <c r="G212" s="19">
        <v>5.08</v>
      </c>
      <c r="H212" s="19">
        <v>1.6</v>
      </c>
      <c r="I212" s="19">
        <v>0.28000000000000003</v>
      </c>
      <c r="J212" s="19">
        <v>62.84</v>
      </c>
      <c r="K212" s="20">
        <v>5</v>
      </c>
      <c r="L212" s="82">
        <v>21.78</v>
      </c>
    </row>
    <row r="213" spans="1:12" ht="13.5" customHeight="1" x14ac:dyDescent="0.3">
      <c r="A213" s="22"/>
      <c r="B213" s="23"/>
      <c r="C213" s="24"/>
      <c r="D213" s="28" t="s">
        <v>22</v>
      </c>
      <c r="E213" s="18" t="s">
        <v>65</v>
      </c>
      <c r="F213" s="19">
        <v>200</v>
      </c>
      <c r="G213" s="19">
        <v>3.78</v>
      </c>
      <c r="H213" s="19">
        <v>6.5</v>
      </c>
      <c r="I213" s="19">
        <v>26</v>
      </c>
      <c r="J213" s="19">
        <v>125.11</v>
      </c>
      <c r="K213" s="20">
        <v>101</v>
      </c>
      <c r="L213" s="82">
        <v>21.41</v>
      </c>
    </row>
    <row r="214" spans="1:12" ht="14" x14ac:dyDescent="0.3">
      <c r="A214" s="22"/>
      <c r="B214" s="23"/>
      <c r="C214" s="24"/>
      <c r="D214" s="39" t="s">
        <v>23</v>
      </c>
      <c r="E214" s="18" t="s">
        <v>40</v>
      </c>
      <c r="F214" s="19">
        <v>50</v>
      </c>
      <c r="G214" s="19">
        <v>3.95</v>
      </c>
      <c r="H214" s="19">
        <v>0.5</v>
      </c>
      <c r="I214" s="19">
        <v>18.05</v>
      </c>
      <c r="J214" s="19">
        <v>116.9</v>
      </c>
      <c r="K214" s="20"/>
      <c r="L214" s="82">
        <v>5.7</v>
      </c>
    </row>
    <row r="215" spans="1:12" ht="14.5" thickBot="1" x14ac:dyDescent="0.35">
      <c r="A215" s="30"/>
      <c r="B215" s="31"/>
      <c r="C215" s="32"/>
      <c r="D215" s="91" t="s">
        <v>33</v>
      </c>
      <c r="E215" s="92"/>
      <c r="F215" s="93">
        <f>SUM(F210:F214)</f>
        <v>565</v>
      </c>
      <c r="G215" s="36">
        <f>SUM(G210:G214)</f>
        <v>19.25</v>
      </c>
      <c r="H215" s="36">
        <f>SUM(H210:H214)</f>
        <v>19.75</v>
      </c>
      <c r="I215" s="36">
        <f>SUM(I210:I214)</f>
        <v>83.75</v>
      </c>
      <c r="J215" s="36">
        <f>SUM(J210:J214)</f>
        <v>587.5</v>
      </c>
      <c r="K215" s="63"/>
      <c r="L215" s="36">
        <f>SUM(L210:L214)</f>
        <v>120</v>
      </c>
    </row>
    <row r="216" spans="1:12" ht="14" x14ac:dyDescent="0.3">
      <c r="A216" s="37">
        <v>3</v>
      </c>
      <c r="B216" s="38">
        <f>B210</f>
        <v>1</v>
      </c>
      <c r="C216" s="39" t="s">
        <v>25</v>
      </c>
      <c r="D216" s="32" t="s">
        <v>26</v>
      </c>
      <c r="E216" s="18" t="s">
        <v>141</v>
      </c>
      <c r="F216" s="19">
        <v>60</v>
      </c>
      <c r="G216" s="19">
        <v>0.6</v>
      </c>
      <c r="H216" s="19">
        <v>0.06</v>
      </c>
      <c r="I216" s="19">
        <v>0.9</v>
      </c>
      <c r="J216" s="19">
        <v>6</v>
      </c>
      <c r="K216" s="20" t="s">
        <v>142</v>
      </c>
      <c r="L216" s="81">
        <v>30.28</v>
      </c>
    </row>
    <row r="217" spans="1:12" ht="14" x14ac:dyDescent="0.3">
      <c r="A217" s="22"/>
      <c r="B217" s="23"/>
      <c r="C217" s="24"/>
      <c r="D217" s="28" t="s">
        <v>27</v>
      </c>
      <c r="E217" s="18" t="s">
        <v>95</v>
      </c>
      <c r="F217" s="19">
        <v>210</v>
      </c>
      <c r="G217" s="19">
        <v>6.27</v>
      </c>
      <c r="H217" s="19">
        <v>6.5</v>
      </c>
      <c r="I217" s="19">
        <v>20.75</v>
      </c>
      <c r="J217" s="19">
        <v>140.84</v>
      </c>
      <c r="K217" s="20">
        <v>180</v>
      </c>
      <c r="L217" s="81">
        <v>23.88</v>
      </c>
    </row>
    <row r="218" spans="1:12" ht="14" x14ac:dyDescent="0.3">
      <c r="A218" s="22"/>
      <c r="B218" s="23"/>
      <c r="C218" s="24"/>
      <c r="D218" s="28" t="s">
        <v>28</v>
      </c>
      <c r="E218" s="18" t="s">
        <v>49</v>
      </c>
      <c r="F218" s="19">
        <v>200</v>
      </c>
      <c r="G218" s="19">
        <v>16.3</v>
      </c>
      <c r="H218" s="19">
        <v>20.38</v>
      </c>
      <c r="I218" s="19">
        <v>51.38</v>
      </c>
      <c r="J218" s="19">
        <v>437</v>
      </c>
      <c r="K218" s="20">
        <v>15</v>
      </c>
      <c r="L218" s="81">
        <v>110</v>
      </c>
    </row>
    <row r="219" spans="1:12" ht="14" x14ac:dyDescent="0.3">
      <c r="A219" s="22"/>
      <c r="B219" s="23"/>
      <c r="C219" s="24"/>
      <c r="D219" s="28" t="s">
        <v>30</v>
      </c>
      <c r="E219" s="18" t="s">
        <v>143</v>
      </c>
      <c r="F219" s="19">
        <v>200</v>
      </c>
      <c r="G219" s="19">
        <v>0.52</v>
      </c>
      <c r="H219" s="19">
        <v>0.18</v>
      </c>
      <c r="I219" s="19">
        <v>24.84</v>
      </c>
      <c r="J219" s="19">
        <v>122.9</v>
      </c>
      <c r="K219" s="20">
        <v>210</v>
      </c>
      <c r="L219" s="57">
        <v>20.82</v>
      </c>
    </row>
    <row r="220" spans="1:12" ht="14" x14ac:dyDescent="0.3">
      <c r="A220" s="22"/>
      <c r="B220" s="23"/>
      <c r="C220" s="24"/>
      <c r="D220" s="28" t="s">
        <v>31</v>
      </c>
      <c r="E220" s="18" t="s">
        <v>40</v>
      </c>
      <c r="F220" s="19">
        <v>20</v>
      </c>
      <c r="G220" s="19">
        <v>1.58</v>
      </c>
      <c r="H220" s="19">
        <v>0.2</v>
      </c>
      <c r="I220" s="19">
        <v>9.66</v>
      </c>
      <c r="J220" s="19">
        <v>46.76</v>
      </c>
      <c r="K220" s="20"/>
      <c r="L220" s="57">
        <v>2.2799999999999998</v>
      </c>
    </row>
    <row r="221" spans="1:12" ht="14" x14ac:dyDescent="0.3">
      <c r="A221" s="22"/>
      <c r="B221" s="23"/>
      <c r="C221" s="24"/>
      <c r="D221" s="28" t="s">
        <v>32</v>
      </c>
      <c r="E221" s="18" t="s">
        <v>41</v>
      </c>
      <c r="F221" s="19">
        <v>30</v>
      </c>
      <c r="G221" s="19">
        <v>1.68</v>
      </c>
      <c r="H221" s="19">
        <v>0.33</v>
      </c>
      <c r="I221" s="19">
        <v>9.7200000000000006</v>
      </c>
      <c r="J221" s="19">
        <v>69</v>
      </c>
      <c r="K221" s="20"/>
      <c r="L221" s="57">
        <v>3.42</v>
      </c>
    </row>
    <row r="222" spans="1:12" ht="14" x14ac:dyDescent="0.3">
      <c r="A222" s="30"/>
      <c r="B222" s="31"/>
      <c r="C222" s="32"/>
      <c r="D222" s="33" t="s">
        <v>33</v>
      </c>
      <c r="E222" s="60"/>
      <c r="F222" s="36">
        <f>SUM(F216:F221)</f>
        <v>720</v>
      </c>
      <c r="G222" s="36">
        <f>SUM(G216:G221)</f>
        <v>26.950000000000003</v>
      </c>
      <c r="H222" s="36">
        <f>SUM(H216:H221)</f>
        <v>27.649999999999995</v>
      </c>
      <c r="I222" s="36">
        <f>SUM(I216:I221)</f>
        <v>117.25</v>
      </c>
      <c r="J222" s="36">
        <f>SUM(J216:J221)</f>
        <v>822.5</v>
      </c>
      <c r="K222" s="63"/>
      <c r="L222" s="36">
        <f>SUM(L216:L221)</f>
        <v>190.67999999999998</v>
      </c>
    </row>
    <row r="223" spans="1:12" ht="14" x14ac:dyDescent="0.3">
      <c r="A223" s="22">
        <v>3</v>
      </c>
      <c r="B223" s="23">
        <v>1</v>
      </c>
      <c r="C223" s="75" t="s">
        <v>79</v>
      </c>
      <c r="D223" s="76" t="s">
        <v>30</v>
      </c>
      <c r="E223" s="18" t="s">
        <v>100</v>
      </c>
      <c r="F223" s="19">
        <v>200</v>
      </c>
      <c r="G223" s="19">
        <v>0.9</v>
      </c>
      <c r="H223" s="19">
        <v>0</v>
      </c>
      <c r="I223" s="19">
        <v>5</v>
      </c>
      <c r="J223" s="19">
        <v>75</v>
      </c>
      <c r="K223" s="20">
        <v>115</v>
      </c>
      <c r="L223" s="42">
        <v>28</v>
      </c>
    </row>
    <row r="224" spans="1:12" ht="14" x14ac:dyDescent="0.3">
      <c r="A224" s="22"/>
      <c r="B224" s="23"/>
      <c r="C224" s="75"/>
      <c r="D224" s="76" t="s">
        <v>24</v>
      </c>
      <c r="E224" s="18" t="s">
        <v>94</v>
      </c>
      <c r="F224" s="19">
        <v>125</v>
      </c>
      <c r="G224" s="19">
        <v>0.4</v>
      </c>
      <c r="H224" s="19">
        <v>0.4</v>
      </c>
      <c r="I224" s="19">
        <v>3.8</v>
      </c>
      <c r="J224" s="19">
        <v>47</v>
      </c>
      <c r="K224" s="20"/>
      <c r="L224" s="42">
        <v>70</v>
      </c>
    </row>
    <row r="225" spans="1:12" ht="14" x14ac:dyDescent="0.3">
      <c r="A225" s="22"/>
      <c r="B225" s="23"/>
      <c r="C225" s="75"/>
      <c r="D225" s="76" t="s">
        <v>80</v>
      </c>
      <c r="E225" s="18" t="s">
        <v>90</v>
      </c>
      <c r="F225" s="19">
        <v>50</v>
      </c>
      <c r="G225" s="19">
        <v>6.4</v>
      </c>
      <c r="H225" s="19">
        <v>7.5</v>
      </c>
      <c r="I225" s="19">
        <v>24.7</v>
      </c>
      <c r="J225" s="19">
        <v>113</v>
      </c>
      <c r="K225" s="20"/>
      <c r="L225" s="42">
        <v>22</v>
      </c>
    </row>
    <row r="226" spans="1:12" ht="14" x14ac:dyDescent="0.3">
      <c r="A226" s="22"/>
      <c r="B226" s="23"/>
      <c r="C226" s="75"/>
      <c r="D226" s="33" t="s">
        <v>33</v>
      </c>
      <c r="E226" s="77"/>
      <c r="F226" s="42">
        <f>SUM(F223:F225)</f>
        <v>375</v>
      </c>
      <c r="G226" s="42">
        <f>SUM(G223:G225)</f>
        <v>7.7</v>
      </c>
      <c r="H226" s="42">
        <f t="shared" ref="H226" si="54">SUM(H223:H225)</f>
        <v>7.9</v>
      </c>
      <c r="I226" s="42">
        <f t="shared" ref="I226" si="55">SUM(I223:I225)</f>
        <v>33.5</v>
      </c>
      <c r="J226" s="42">
        <f t="shared" ref="J226" si="56">SUM(J223:J225)</f>
        <v>235</v>
      </c>
      <c r="K226" s="65"/>
      <c r="L226" s="42">
        <f t="shared" ref="L226" si="57">SUM(L223:L225)</f>
        <v>120</v>
      </c>
    </row>
    <row r="227" spans="1:12" ht="14.5" thickBot="1" x14ac:dyDescent="0.35">
      <c r="A227" s="52">
        <f>A210</f>
        <v>3</v>
      </c>
      <c r="B227" s="53">
        <f>B210</f>
        <v>1</v>
      </c>
      <c r="C227" s="103" t="s">
        <v>4</v>
      </c>
      <c r="D227" s="104"/>
      <c r="E227" s="54"/>
      <c r="F227" s="55">
        <f>F215+F222+F226</f>
        <v>1660</v>
      </c>
      <c r="G227" s="55">
        <f t="shared" ref="G227:L227" si="58">G215+G222+G226</f>
        <v>53.900000000000006</v>
      </c>
      <c r="H227" s="55">
        <f t="shared" si="58"/>
        <v>55.29999999999999</v>
      </c>
      <c r="I227" s="55">
        <f t="shared" si="58"/>
        <v>234.5</v>
      </c>
      <c r="J227" s="55">
        <f t="shared" si="58"/>
        <v>1645</v>
      </c>
      <c r="K227" s="55"/>
      <c r="L227" s="55">
        <f t="shared" si="58"/>
        <v>430.67999999999995</v>
      </c>
    </row>
    <row r="228" spans="1:12" ht="14" x14ac:dyDescent="0.3">
      <c r="A228" s="46">
        <v>3</v>
      </c>
      <c r="B228" s="23">
        <v>2</v>
      </c>
      <c r="C228" s="16" t="s">
        <v>20</v>
      </c>
      <c r="D228" s="17" t="s">
        <v>21</v>
      </c>
      <c r="E228" s="18" t="s">
        <v>145</v>
      </c>
      <c r="F228" s="19">
        <v>120</v>
      </c>
      <c r="G228" s="19">
        <v>8.74</v>
      </c>
      <c r="H228" s="19">
        <v>11.5</v>
      </c>
      <c r="I228" s="19">
        <v>10.199999999999999</v>
      </c>
      <c r="J228" s="19">
        <v>193.9</v>
      </c>
      <c r="K228" s="20">
        <v>301</v>
      </c>
      <c r="L228" s="56">
        <v>98.22</v>
      </c>
    </row>
    <row r="229" spans="1:12" ht="14" x14ac:dyDescent="0.3">
      <c r="A229" s="46"/>
      <c r="B229" s="23"/>
      <c r="C229" s="24"/>
      <c r="D229" s="25" t="s">
        <v>29</v>
      </c>
      <c r="E229" s="18" t="s">
        <v>131</v>
      </c>
      <c r="F229" s="19">
        <v>155</v>
      </c>
      <c r="G229" s="19">
        <v>6.03</v>
      </c>
      <c r="H229" s="19">
        <v>7.73</v>
      </c>
      <c r="I229" s="19">
        <v>40.5</v>
      </c>
      <c r="J229" s="19">
        <v>214.7</v>
      </c>
      <c r="K229" s="20">
        <v>52</v>
      </c>
      <c r="L229" s="57">
        <v>10.85</v>
      </c>
    </row>
    <row r="230" spans="1:12" ht="14" x14ac:dyDescent="0.3">
      <c r="A230" s="46"/>
      <c r="B230" s="23"/>
      <c r="C230" s="24"/>
      <c r="D230" s="28" t="s">
        <v>43</v>
      </c>
      <c r="E230" s="18" t="s">
        <v>146</v>
      </c>
      <c r="F230" s="19">
        <v>205</v>
      </c>
      <c r="G230" s="19">
        <v>0.53</v>
      </c>
      <c r="H230" s="19">
        <v>0.02</v>
      </c>
      <c r="I230" s="19">
        <v>15</v>
      </c>
      <c r="J230" s="19">
        <v>62</v>
      </c>
      <c r="K230" s="20">
        <v>98</v>
      </c>
      <c r="L230" s="57">
        <v>5.23</v>
      </c>
    </row>
    <row r="231" spans="1:12" ht="14" x14ac:dyDescent="0.3">
      <c r="A231" s="46"/>
      <c r="B231" s="23"/>
      <c r="C231" s="24"/>
      <c r="D231" s="28" t="s">
        <v>23</v>
      </c>
      <c r="E231" s="18" t="s">
        <v>40</v>
      </c>
      <c r="F231" s="19">
        <v>50</v>
      </c>
      <c r="G231" s="19">
        <v>3.95</v>
      </c>
      <c r="H231" s="19">
        <v>0.5</v>
      </c>
      <c r="I231" s="19">
        <v>18.05</v>
      </c>
      <c r="J231" s="19">
        <v>116.9</v>
      </c>
      <c r="K231" s="20"/>
      <c r="L231" s="58">
        <v>5.7</v>
      </c>
    </row>
    <row r="232" spans="1:12" ht="14.5" thickBot="1" x14ac:dyDescent="0.35">
      <c r="A232" s="59"/>
      <c r="B232" s="31"/>
      <c r="C232" s="32"/>
      <c r="D232" s="33" t="s">
        <v>33</v>
      </c>
      <c r="E232" s="60"/>
      <c r="F232" s="36">
        <f>SUM(F228:F231)</f>
        <v>530</v>
      </c>
      <c r="G232" s="36">
        <f>SUM(G228:G231)</f>
        <v>19.25</v>
      </c>
      <c r="H232" s="36">
        <f>SUM(H228:H231)</f>
        <v>19.75</v>
      </c>
      <c r="I232" s="36">
        <f>SUM(I228:I231)</f>
        <v>83.75</v>
      </c>
      <c r="J232" s="36">
        <f>SUM(J228:J231)</f>
        <v>587.5</v>
      </c>
      <c r="K232" s="63"/>
      <c r="L232" s="36">
        <f>SUM(L228:L231)</f>
        <v>120</v>
      </c>
    </row>
    <row r="233" spans="1:12" ht="14" x14ac:dyDescent="0.3">
      <c r="A233" s="38">
        <v>3</v>
      </c>
      <c r="B233" s="38">
        <f>B228</f>
        <v>2</v>
      </c>
      <c r="C233" s="39" t="s">
        <v>25</v>
      </c>
      <c r="D233" s="61" t="s">
        <v>26</v>
      </c>
      <c r="E233" s="18" t="s">
        <v>68</v>
      </c>
      <c r="F233" s="19">
        <v>60</v>
      </c>
      <c r="G233" s="19">
        <v>1.33</v>
      </c>
      <c r="H233" s="19">
        <v>3.94</v>
      </c>
      <c r="I233" s="19">
        <v>5.52</v>
      </c>
      <c r="J233" s="19">
        <v>50.9</v>
      </c>
      <c r="K233" s="20">
        <v>37</v>
      </c>
      <c r="L233" s="94">
        <v>15.11</v>
      </c>
    </row>
    <row r="234" spans="1:12" ht="14" x14ac:dyDescent="0.3">
      <c r="A234" s="46"/>
      <c r="B234" s="23"/>
      <c r="C234" s="24"/>
      <c r="D234" s="62" t="s">
        <v>45</v>
      </c>
      <c r="E234" s="18" t="s">
        <v>63</v>
      </c>
      <c r="F234" s="19">
        <v>200</v>
      </c>
      <c r="G234" s="19">
        <v>3.2</v>
      </c>
      <c r="H234" s="19">
        <v>3.3</v>
      </c>
      <c r="I234" s="19">
        <v>11.2</v>
      </c>
      <c r="J234" s="19">
        <v>101.3</v>
      </c>
      <c r="K234" s="20">
        <v>40</v>
      </c>
      <c r="L234" s="20">
        <v>35.53</v>
      </c>
    </row>
    <row r="235" spans="1:12" ht="14" x14ac:dyDescent="0.3">
      <c r="A235" s="46"/>
      <c r="B235" s="23"/>
      <c r="C235" s="24"/>
      <c r="D235" s="62" t="s">
        <v>42</v>
      </c>
      <c r="E235" s="18" t="s">
        <v>147</v>
      </c>
      <c r="F235" s="19">
        <v>120</v>
      </c>
      <c r="G235" s="19">
        <v>15.5</v>
      </c>
      <c r="H235" s="19">
        <v>10.67</v>
      </c>
      <c r="I235" s="19">
        <v>31.55</v>
      </c>
      <c r="J235" s="19">
        <v>242</v>
      </c>
      <c r="K235" s="20">
        <v>61</v>
      </c>
      <c r="L235" s="20">
        <v>96.54</v>
      </c>
    </row>
    <row r="236" spans="1:12" ht="14" x14ac:dyDescent="0.3">
      <c r="A236" s="46"/>
      <c r="B236" s="23"/>
      <c r="C236" s="24"/>
      <c r="D236" s="62" t="s">
        <v>29</v>
      </c>
      <c r="E236" s="18" t="s">
        <v>148</v>
      </c>
      <c r="F236" s="19">
        <v>155</v>
      </c>
      <c r="G236" s="19">
        <v>2.96</v>
      </c>
      <c r="H236" s="19">
        <v>9.16</v>
      </c>
      <c r="I236" s="19">
        <v>31</v>
      </c>
      <c r="J236" s="19">
        <v>197.74</v>
      </c>
      <c r="K236" s="20">
        <v>54</v>
      </c>
      <c r="L236" s="57">
        <v>16.920000000000002</v>
      </c>
    </row>
    <row r="237" spans="1:12" ht="14" x14ac:dyDescent="0.3">
      <c r="A237" s="46"/>
      <c r="B237" s="23"/>
      <c r="C237" s="24"/>
      <c r="D237" s="62" t="s">
        <v>43</v>
      </c>
      <c r="E237" s="18" t="s">
        <v>100</v>
      </c>
      <c r="F237" s="19">
        <v>200</v>
      </c>
      <c r="G237" s="19">
        <v>0.7</v>
      </c>
      <c r="H237" s="19">
        <v>0.05</v>
      </c>
      <c r="I237" s="19">
        <v>27.6</v>
      </c>
      <c r="J237" s="19">
        <v>114.8</v>
      </c>
      <c r="K237" s="20">
        <v>115</v>
      </c>
      <c r="L237" s="20">
        <v>20.2</v>
      </c>
    </row>
    <row r="238" spans="1:12" ht="14" x14ac:dyDescent="0.3">
      <c r="A238" s="46"/>
      <c r="B238" s="23"/>
      <c r="C238" s="24"/>
      <c r="D238" s="28" t="s">
        <v>31</v>
      </c>
      <c r="E238" s="18" t="s">
        <v>40</v>
      </c>
      <c r="F238" s="19">
        <v>20</v>
      </c>
      <c r="G238" s="19">
        <v>1.58</v>
      </c>
      <c r="H238" s="19">
        <v>0.2</v>
      </c>
      <c r="I238" s="19">
        <v>9.66</v>
      </c>
      <c r="J238" s="19">
        <v>46.76</v>
      </c>
      <c r="K238" s="20"/>
      <c r="L238" s="20">
        <v>2.2799999999999998</v>
      </c>
    </row>
    <row r="239" spans="1:12" ht="14.5" thickBot="1" x14ac:dyDescent="0.35">
      <c r="A239" s="46"/>
      <c r="B239" s="23"/>
      <c r="C239" s="24"/>
      <c r="D239" s="28" t="s">
        <v>32</v>
      </c>
      <c r="E239" s="18" t="s">
        <v>41</v>
      </c>
      <c r="F239" s="19">
        <v>30</v>
      </c>
      <c r="G239" s="19">
        <v>1.68</v>
      </c>
      <c r="H239" s="19">
        <v>0.33</v>
      </c>
      <c r="I239" s="19">
        <v>0.72</v>
      </c>
      <c r="J239" s="19">
        <v>69</v>
      </c>
      <c r="K239" s="20"/>
      <c r="L239" s="95">
        <v>3.42</v>
      </c>
    </row>
    <row r="240" spans="1:12" ht="14" x14ac:dyDescent="0.3">
      <c r="A240" s="59"/>
      <c r="B240" s="31"/>
      <c r="C240" s="32"/>
      <c r="D240" s="33" t="s">
        <v>33</v>
      </c>
      <c r="E240" s="60"/>
      <c r="F240" s="36">
        <f>SUM(F233:F239)</f>
        <v>785</v>
      </c>
      <c r="G240" s="36">
        <f>SUM(G233:G239)</f>
        <v>26.950000000000003</v>
      </c>
      <c r="H240" s="36">
        <f>SUM(H233:H239)</f>
        <v>27.65</v>
      </c>
      <c r="I240" s="36">
        <f>SUM(I233:I239)</f>
        <v>117.25</v>
      </c>
      <c r="J240" s="36">
        <f>SUM(J233:J239)</f>
        <v>822.5</v>
      </c>
      <c r="K240" s="63"/>
      <c r="L240" s="36">
        <f>SUM(L233:L239)</f>
        <v>190</v>
      </c>
    </row>
    <row r="241" spans="1:12" ht="14" x14ac:dyDescent="0.3">
      <c r="A241" s="59">
        <v>3</v>
      </c>
      <c r="B241" s="31">
        <v>2</v>
      </c>
      <c r="C241" s="75" t="s">
        <v>79</v>
      </c>
      <c r="D241" s="76" t="s">
        <v>85</v>
      </c>
      <c r="E241" s="18" t="s">
        <v>149</v>
      </c>
      <c r="F241" s="19">
        <v>250</v>
      </c>
      <c r="G241" s="19">
        <v>5.5</v>
      </c>
      <c r="H241" s="19">
        <v>5.2</v>
      </c>
      <c r="I241" s="19">
        <v>7.1</v>
      </c>
      <c r="J241" s="19">
        <v>102</v>
      </c>
      <c r="K241" s="65"/>
      <c r="L241" s="42">
        <v>37</v>
      </c>
    </row>
    <row r="242" spans="1:12" ht="14" x14ac:dyDescent="0.3">
      <c r="A242" s="59"/>
      <c r="B242" s="31"/>
      <c r="C242" s="75"/>
      <c r="D242" s="76" t="s">
        <v>24</v>
      </c>
      <c r="E242" s="18" t="s">
        <v>94</v>
      </c>
      <c r="F242" s="19">
        <v>125</v>
      </c>
      <c r="G242" s="19">
        <v>0.4</v>
      </c>
      <c r="H242" s="19">
        <v>0.4</v>
      </c>
      <c r="I242" s="19">
        <v>3.8</v>
      </c>
      <c r="J242" s="19">
        <v>47</v>
      </c>
      <c r="K242" s="65"/>
      <c r="L242" s="42">
        <v>45</v>
      </c>
    </row>
    <row r="243" spans="1:12" ht="14" x14ac:dyDescent="0.3">
      <c r="A243" s="59"/>
      <c r="B243" s="31"/>
      <c r="C243" s="75"/>
      <c r="D243" s="76" t="s">
        <v>80</v>
      </c>
      <c r="E243" s="18" t="s">
        <v>150</v>
      </c>
      <c r="F243" s="19">
        <v>55</v>
      </c>
      <c r="G243" s="19">
        <v>1.8</v>
      </c>
      <c r="H243" s="19">
        <v>2.2999999999999998</v>
      </c>
      <c r="I243" s="19">
        <v>22.6</v>
      </c>
      <c r="J243" s="19">
        <v>86</v>
      </c>
      <c r="K243" s="65"/>
      <c r="L243" s="42">
        <v>38</v>
      </c>
    </row>
    <row r="244" spans="1:12" ht="14" x14ac:dyDescent="0.3">
      <c r="A244" s="59"/>
      <c r="B244" s="31"/>
      <c r="C244" s="75"/>
      <c r="D244" s="76" t="s">
        <v>33</v>
      </c>
      <c r="E244" s="77"/>
      <c r="F244" s="42">
        <f>SUM(F241:F243)</f>
        <v>430</v>
      </c>
      <c r="G244" s="42">
        <f t="shared" ref="G244" si="59">SUM(G241:G243)</f>
        <v>7.7</v>
      </c>
      <c r="H244" s="42">
        <f t="shared" ref="H244" si="60">SUM(H241:H243)</f>
        <v>7.9</v>
      </c>
      <c r="I244" s="42">
        <f t="shared" ref="I244" si="61">SUM(I241:I243)</f>
        <v>33.5</v>
      </c>
      <c r="J244" s="42">
        <f t="shared" ref="J244" si="62">SUM(J241:J243)</f>
        <v>235</v>
      </c>
      <c r="K244" s="65"/>
      <c r="L244" s="42">
        <f t="shared" ref="L244" si="63">SUM(L241:L243)</f>
        <v>120</v>
      </c>
    </row>
    <row r="245" spans="1:12" ht="14.5" thickBot="1" x14ac:dyDescent="0.35">
      <c r="A245" s="85">
        <f>A228</f>
        <v>3</v>
      </c>
      <c r="B245" s="85">
        <f>B228</f>
        <v>2</v>
      </c>
      <c r="C245" s="103" t="s">
        <v>4</v>
      </c>
      <c r="D245" s="104"/>
      <c r="E245" s="54"/>
      <c r="F245" s="55">
        <f>F232+F240+F244</f>
        <v>1745</v>
      </c>
      <c r="G245" s="55">
        <f t="shared" ref="G245:L245" si="64">G232+G240+G244</f>
        <v>53.900000000000006</v>
      </c>
      <c r="H245" s="55">
        <f t="shared" si="64"/>
        <v>55.3</v>
      </c>
      <c r="I245" s="55">
        <f t="shared" si="64"/>
        <v>234.5</v>
      </c>
      <c r="J245" s="55">
        <f t="shared" si="64"/>
        <v>1645</v>
      </c>
      <c r="K245" s="55"/>
      <c r="L245" s="55">
        <f t="shared" si="64"/>
        <v>430</v>
      </c>
    </row>
    <row r="246" spans="1:12" ht="14" x14ac:dyDescent="0.3">
      <c r="A246" s="14">
        <v>3</v>
      </c>
      <c r="B246" s="15">
        <v>3</v>
      </c>
      <c r="C246" s="16" t="s">
        <v>20</v>
      </c>
      <c r="D246" s="64" t="s">
        <v>48</v>
      </c>
      <c r="E246" s="18" t="s">
        <v>152</v>
      </c>
      <c r="F246" s="19">
        <v>250</v>
      </c>
      <c r="G246" s="19">
        <v>15.23</v>
      </c>
      <c r="H246" s="19">
        <v>19.23</v>
      </c>
      <c r="I246" s="19">
        <v>50.7</v>
      </c>
      <c r="J246" s="19">
        <v>410.6</v>
      </c>
      <c r="K246" s="20">
        <v>8</v>
      </c>
      <c r="L246" s="86">
        <v>161.33000000000001</v>
      </c>
    </row>
    <row r="247" spans="1:12" ht="14" x14ac:dyDescent="0.3">
      <c r="A247" s="22"/>
      <c r="B247" s="23"/>
      <c r="C247" s="24"/>
      <c r="D247" s="66" t="s">
        <v>43</v>
      </c>
      <c r="E247" s="18" t="s">
        <v>151</v>
      </c>
      <c r="F247" s="19">
        <v>200</v>
      </c>
      <c r="G247" s="19">
        <v>7.0000000000000007E-2</v>
      </c>
      <c r="H247" s="19">
        <v>0.02</v>
      </c>
      <c r="I247" s="19">
        <v>15</v>
      </c>
      <c r="J247" s="19">
        <v>60</v>
      </c>
      <c r="K247" s="20">
        <v>97</v>
      </c>
      <c r="L247" s="82">
        <v>2.2599999999999998</v>
      </c>
    </row>
    <row r="248" spans="1:12" ht="14.5" thickBot="1" x14ac:dyDescent="0.35">
      <c r="A248" s="22"/>
      <c r="B248" s="23"/>
      <c r="C248" s="24"/>
      <c r="D248" s="67" t="s">
        <v>23</v>
      </c>
      <c r="E248" s="18" t="s">
        <v>40</v>
      </c>
      <c r="F248" s="19">
        <v>50</v>
      </c>
      <c r="G248" s="19">
        <v>3.95</v>
      </c>
      <c r="H248" s="19">
        <v>0.5</v>
      </c>
      <c r="I248" s="19">
        <v>18.05</v>
      </c>
      <c r="J248" s="19">
        <v>116.9</v>
      </c>
      <c r="K248" s="20"/>
      <c r="L248" s="82">
        <v>5.7</v>
      </c>
    </row>
    <row r="249" spans="1:12" ht="14.5" thickBot="1" x14ac:dyDescent="0.35">
      <c r="A249" s="30"/>
      <c r="B249" s="31"/>
      <c r="C249" s="32"/>
      <c r="D249" s="33" t="s">
        <v>33</v>
      </c>
      <c r="E249" s="60"/>
      <c r="F249" s="36">
        <f>SUM(F246:F248)</f>
        <v>500</v>
      </c>
      <c r="G249" s="36">
        <f>SUM(G246:G248)</f>
        <v>19.25</v>
      </c>
      <c r="H249" s="36">
        <f>SUM(H246:H248)</f>
        <v>19.75</v>
      </c>
      <c r="I249" s="36">
        <f>SUM(I246:I248)</f>
        <v>83.75</v>
      </c>
      <c r="J249" s="36">
        <f>SUM(J246:J248)</f>
        <v>587.5</v>
      </c>
      <c r="K249" s="63"/>
      <c r="L249" s="36">
        <f>SUM(L246:L248)</f>
        <v>169.29</v>
      </c>
    </row>
    <row r="250" spans="1:12" ht="14" x14ac:dyDescent="0.3">
      <c r="A250" s="37">
        <v>3</v>
      </c>
      <c r="B250" s="38">
        <f>B246</f>
        <v>3</v>
      </c>
      <c r="C250" s="39" t="s">
        <v>25</v>
      </c>
      <c r="D250" s="28" t="s">
        <v>26</v>
      </c>
      <c r="E250" s="18" t="s">
        <v>153</v>
      </c>
      <c r="F250" s="19">
        <v>60</v>
      </c>
      <c r="G250" s="19">
        <v>0.86</v>
      </c>
      <c r="H250" s="19">
        <v>5.22</v>
      </c>
      <c r="I250" s="19">
        <v>7.87</v>
      </c>
      <c r="J250" s="19">
        <v>44.34</v>
      </c>
      <c r="K250" s="20">
        <v>17</v>
      </c>
      <c r="L250" s="56">
        <v>54.32</v>
      </c>
    </row>
    <row r="251" spans="1:12" ht="14" x14ac:dyDescent="0.3">
      <c r="A251" s="22"/>
      <c r="B251" s="23"/>
      <c r="C251" s="24"/>
      <c r="D251" s="28" t="s">
        <v>27</v>
      </c>
      <c r="E251" s="18" t="s">
        <v>154</v>
      </c>
      <c r="F251" s="19">
        <v>200</v>
      </c>
      <c r="G251" s="19">
        <v>2.9</v>
      </c>
      <c r="H251" s="19">
        <v>2.8</v>
      </c>
      <c r="I251" s="19">
        <v>15.3</v>
      </c>
      <c r="J251" s="19">
        <v>150.1</v>
      </c>
      <c r="K251" s="20">
        <v>47</v>
      </c>
      <c r="L251" s="26">
        <v>26.43</v>
      </c>
    </row>
    <row r="252" spans="1:12" ht="14" x14ac:dyDescent="0.3">
      <c r="A252" s="22"/>
      <c r="B252" s="23"/>
      <c r="C252" s="24"/>
      <c r="D252" s="28" t="s">
        <v>28</v>
      </c>
      <c r="E252" s="18" t="s">
        <v>73</v>
      </c>
      <c r="F252" s="19">
        <v>200</v>
      </c>
      <c r="G252" s="19">
        <v>19.329999999999998</v>
      </c>
      <c r="H252" s="19">
        <v>18.8</v>
      </c>
      <c r="I252" s="19">
        <v>54.9</v>
      </c>
      <c r="J252" s="19">
        <v>404.1</v>
      </c>
      <c r="K252" s="20">
        <v>74</v>
      </c>
      <c r="L252" s="20">
        <v>89.93</v>
      </c>
    </row>
    <row r="253" spans="1:12" ht="14" x14ac:dyDescent="0.3">
      <c r="A253" s="22"/>
      <c r="B253" s="23"/>
      <c r="C253" s="24"/>
      <c r="D253" s="28" t="s">
        <v>30</v>
      </c>
      <c r="E253" s="18" t="s">
        <v>155</v>
      </c>
      <c r="F253" s="19">
        <v>200</v>
      </c>
      <c r="G253" s="19">
        <v>0.6</v>
      </c>
      <c r="H253" s="19">
        <v>0.3</v>
      </c>
      <c r="I253" s="19">
        <v>28.8</v>
      </c>
      <c r="J253" s="19">
        <v>108.2</v>
      </c>
      <c r="K253" s="20">
        <v>103</v>
      </c>
      <c r="L253" s="20">
        <v>13.62</v>
      </c>
    </row>
    <row r="254" spans="1:12" ht="14" x14ac:dyDescent="0.3">
      <c r="A254" s="22"/>
      <c r="B254" s="23"/>
      <c r="C254" s="24"/>
      <c r="D254" s="28" t="s">
        <v>31</v>
      </c>
      <c r="E254" s="18" t="s">
        <v>40</v>
      </c>
      <c r="F254" s="19">
        <v>20</v>
      </c>
      <c r="G254" s="19">
        <v>1.58</v>
      </c>
      <c r="H254" s="19">
        <v>0.2</v>
      </c>
      <c r="I254" s="19">
        <v>9.66</v>
      </c>
      <c r="J254" s="19">
        <v>46.76</v>
      </c>
      <c r="K254" s="20"/>
      <c r="L254" s="20">
        <v>2.2799999999999998</v>
      </c>
    </row>
    <row r="255" spans="1:12" ht="14" x14ac:dyDescent="0.3">
      <c r="A255" s="22"/>
      <c r="B255" s="23"/>
      <c r="C255" s="24"/>
      <c r="D255" s="28" t="s">
        <v>32</v>
      </c>
      <c r="E255" s="18" t="s">
        <v>41</v>
      </c>
      <c r="F255" s="19">
        <v>30</v>
      </c>
      <c r="G255" s="19">
        <v>1.68</v>
      </c>
      <c r="H255" s="19">
        <v>0.33</v>
      </c>
      <c r="I255" s="19">
        <v>0.72</v>
      </c>
      <c r="J255" s="19">
        <v>69</v>
      </c>
      <c r="K255" s="20"/>
      <c r="L255" s="20">
        <v>3.42</v>
      </c>
    </row>
    <row r="256" spans="1:12" ht="14" x14ac:dyDescent="0.3">
      <c r="A256" s="30"/>
      <c r="B256" s="31"/>
      <c r="C256" s="32"/>
      <c r="D256" s="33" t="s">
        <v>33</v>
      </c>
      <c r="E256" s="60"/>
      <c r="F256" s="36">
        <f>SUM(F250:F255)</f>
        <v>710</v>
      </c>
      <c r="G256" s="36">
        <f>SUM(G250:G255)</f>
        <v>26.949999999999996</v>
      </c>
      <c r="H256" s="36">
        <f>SUM(H250:H255)</f>
        <v>27.65</v>
      </c>
      <c r="I256" s="36">
        <f>SUM(I250:I255)</f>
        <v>117.24999999999999</v>
      </c>
      <c r="J256" s="36">
        <f>SUM(J250:J255)</f>
        <v>822.5</v>
      </c>
      <c r="K256" s="63"/>
      <c r="L256" s="36">
        <f>SUM(L250:L255)</f>
        <v>190</v>
      </c>
    </row>
    <row r="257" spans="1:12" ht="14" x14ac:dyDescent="0.3">
      <c r="A257" s="22">
        <v>3</v>
      </c>
      <c r="B257" s="23">
        <v>3</v>
      </c>
      <c r="C257" s="75" t="s">
        <v>79</v>
      </c>
      <c r="D257" s="76" t="s">
        <v>30</v>
      </c>
      <c r="E257" s="18" t="s">
        <v>100</v>
      </c>
      <c r="F257" s="19">
        <v>200</v>
      </c>
      <c r="G257" s="19">
        <v>0.9</v>
      </c>
      <c r="H257" s="19">
        <v>0</v>
      </c>
      <c r="I257" s="19">
        <v>5</v>
      </c>
      <c r="J257" s="19">
        <v>75</v>
      </c>
      <c r="K257" s="20">
        <v>115</v>
      </c>
      <c r="L257" s="42">
        <v>28</v>
      </c>
    </row>
    <row r="258" spans="1:12" ht="14" x14ac:dyDescent="0.3">
      <c r="A258" s="22"/>
      <c r="B258" s="23"/>
      <c r="C258" s="75"/>
      <c r="D258" s="76" t="s">
        <v>24</v>
      </c>
      <c r="E258" s="18" t="s">
        <v>94</v>
      </c>
      <c r="F258" s="19">
        <v>125</v>
      </c>
      <c r="G258" s="19">
        <v>0.4</v>
      </c>
      <c r="H258" s="19">
        <v>0.4</v>
      </c>
      <c r="I258" s="19">
        <v>3.8</v>
      </c>
      <c r="J258" s="19">
        <v>47</v>
      </c>
      <c r="K258" s="20"/>
      <c r="L258" s="42">
        <v>70</v>
      </c>
    </row>
    <row r="259" spans="1:12" ht="14" x14ac:dyDescent="0.3">
      <c r="A259" s="22"/>
      <c r="B259" s="23"/>
      <c r="C259" s="75"/>
      <c r="D259" s="76" t="s">
        <v>80</v>
      </c>
      <c r="E259" s="18" t="s">
        <v>91</v>
      </c>
      <c r="F259" s="19">
        <v>50</v>
      </c>
      <c r="G259" s="19">
        <v>6.4</v>
      </c>
      <c r="H259" s="19">
        <v>7.5</v>
      </c>
      <c r="I259" s="19">
        <v>24.7</v>
      </c>
      <c r="J259" s="19">
        <v>113</v>
      </c>
      <c r="K259" s="20"/>
      <c r="L259" s="42">
        <v>22</v>
      </c>
    </row>
    <row r="260" spans="1:12" ht="14" x14ac:dyDescent="0.3">
      <c r="A260" s="22"/>
      <c r="B260" s="23"/>
      <c r="C260" s="75"/>
      <c r="D260" s="76" t="s">
        <v>33</v>
      </c>
      <c r="E260" s="77"/>
      <c r="F260" s="42">
        <f>SUM(F257:F259)</f>
        <v>375</v>
      </c>
      <c r="G260" s="42">
        <f>SUM(G257:G259)</f>
        <v>7.7</v>
      </c>
      <c r="H260" s="42">
        <f t="shared" ref="H260" si="65">SUM(H257:H259)</f>
        <v>7.9</v>
      </c>
      <c r="I260" s="42">
        <f t="shared" ref="I260" si="66">SUM(I257:I259)</f>
        <v>33.5</v>
      </c>
      <c r="J260" s="42">
        <f t="shared" ref="J260" si="67">SUM(J257:J259)</f>
        <v>235</v>
      </c>
      <c r="K260" s="65"/>
      <c r="L260" s="42">
        <f t="shared" ref="L260" si="68">SUM(L257:L259)</f>
        <v>120</v>
      </c>
    </row>
    <row r="261" spans="1:12" ht="14.5" thickBot="1" x14ac:dyDescent="0.35">
      <c r="A261" s="52">
        <f>A246</f>
        <v>3</v>
      </c>
      <c r="B261" s="53">
        <f>B246</f>
        <v>3</v>
      </c>
      <c r="C261" s="103" t="s">
        <v>4</v>
      </c>
      <c r="D261" s="104"/>
      <c r="E261" s="54"/>
      <c r="F261" s="55">
        <f>F249+F256+F260</f>
        <v>1585</v>
      </c>
      <c r="G261" s="55">
        <f t="shared" ref="G261:L261" si="69">G249+G256+G260</f>
        <v>53.9</v>
      </c>
      <c r="H261" s="55">
        <f t="shared" si="69"/>
        <v>55.3</v>
      </c>
      <c r="I261" s="55">
        <f t="shared" si="69"/>
        <v>234.5</v>
      </c>
      <c r="J261" s="55">
        <f t="shared" si="69"/>
        <v>1645</v>
      </c>
      <c r="K261" s="55"/>
      <c r="L261" s="55">
        <f t="shared" si="69"/>
        <v>479.28999999999996</v>
      </c>
    </row>
    <row r="262" spans="1:12" ht="14" x14ac:dyDescent="0.3">
      <c r="A262" s="14">
        <v>3</v>
      </c>
      <c r="B262" s="15">
        <v>4</v>
      </c>
      <c r="C262" s="16" t="s">
        <v>20</v>
      </c>
      <c r="D262" s="17" t="s">
        <v>21</v>
      </c>
      <c r="E262" s="18" t="s">
        <v>156</v>
      </c>
      <c r="F262" s="19">
        <v>100</v>
      </c>
      <c r="G262" s="19">
        <v>7.92</v>
      </c>
      <c r="H262" s="19">
        <v>8.8000000000000007</v>
      </c>
      <c r="I262" s="19">
        <v>17</v>
      </c>
      <c r="J262" s="19">
        <v>73.400000000000006</v>
      </c>
      <c r="K262" s="20">
        <v>22</v>
      </c>
      <c r="L262" s="57">
        <v>74.47</v>
      </c>
    </row>
    <row r="263" spans="1:12" ht="14" x14ac:dyDescent="0.3">
      <c r="A263" s="22"/>
      <c r="B263" s="23"/>
      <c r="C263" s="24"/>
      <c r="D263" s="25" t="s">
        <v>26</v>
      </c>
      <c r="E263" s="18" t="s">
        <v>74</v>
      </c>
      <c r="F263" s="19">
        <v>150</v>
      </c>
      <c r="G263" s="19">
        <v>3.78</v>
      </c>
      <c r="H263" s="19">
        <v>7.78</v>
      </c>
      <c r="I263" s="19">
        <v>20.5</v>
      </c>
      <c r="J263" s="19">
        <v>242</v>
      </c>
      <c r="K263" s="20">
        <v>52</v>
      </c>
      <c r="L263" s="57">
        <v>16.98</v>
      </c>
    </row>
    <row r="264" spans="1:12" ht="14" x14ac:dyDescent="0.3">
      <c r="A264" s="22"/>
      <c r="B264" s="23"/>
      <c r="C264" s="24"/>
      <c r="D264" s="28" t="s">
        <v>22</v>
      </c>
      <c r="E264" s="18" t="s">
        <v>75</v>
      </c>
      <c r="F264" s="19">
        <v>200</v>
      </c>
      <c r="G264" s="19">
        <v>3.6</v>
      </c>
      <c r="H264" s="19">
        <v>2.67</v>
      </c>
      <c r="I264" s="19">
        <v>28.2</v>
      </c>
      <c r="J264" s="19">
        <v>155.19999999999999</v>
      </c>
      <c r="K264" s="20">
        <v>105</v>
      </c>
      <c r="L264" s="57">
        <v>22.85</v>
      </c>
    </row>
    <row r="265" spans="1:12" ht="14" x14ac:dyDescent="0.3">
      <c r="A265" s="22"/>
      <c r="B265" s="23"/>
      <c r="C265" s="24"/>
      <c r="D265" s="28" t="s">
        <v>23</v>
      </c>
      <c r="E265" s="18" t="s">
        <v>40</v>
      </c>
      <c r="F265" s="19">
        <v>50</v>
      </c>
      <c r="G265" s="19">
        <v>3.95</v>
      </c>
      <c r="H265" s="19">
        <v>0.5</v>
      </c>
      <c r="I265" s="19">
        <v>18.05</v>
      </c>
      <c r="J265" s="19">
        <v>116.9</v>
      </c>
      <c r="K265" s="20"/>
      <c r="L265" s="57">
        <v>5.7</v>
      </c>
    </row>
    <row r="266" spans="1:12" ht="14.5" thickBot="1" x14ac:dyDescent="0.35">
      <c r="A266" s="30"/>
      <c r="B266" s="31"/>
      <c r="C266" s="32"/>
      <c r="D266" s="33" t="s">
        <v>33</v>
      </c>
      <c r="E266" s="60"/>
      <c r="F266" s="36">
        <f>SUM(F262:F265)</f>
        <v>500</v>
      </c>
      <c r="G266" s="36">
        <f>SUM(G262:G265)</f>
        <v>19.25</v>
      </c>
      <c r="H266" s="36">
        <f>SUM(H262:H265)</f>
        <v>19.75</v>
      </c>
      <c r="I266" s="36">
        <f>SUM(I262:I265)</f>
        <v>83.75</v>
      </c>
      <c r="J266" s="36">
        <f>SUM(J262:J265)</f>
        <v>587.5</v>
      </c>
      <c r="K266" s="63"/>
      <c r="L266" s="36">
        <f>SUM(L262:L265)</f>
        <v>120.00000000000001</v>
      </c>
    </row>
    <row r="267" spans="1:12" ht="14" x14ac:dyDescent="0.3">
      <c r="A267" s="37">
        <v>3</v>
      </c>
      <c r="B267" s="38">
        <f>B262</f>
        <v>4</v>
      </c>
      <c r="C267" s="39" t="s">
        <v>25</v>
      </c>
      <c r="D267" s="28" t="s">
        <v>26</v>
      </c>
      <c r="E267" s="18" t="s">
        <v>76</v>
      </c>
      <c r="F267" s="19">
        <v>60</v>
      </c>
      <c r="G267" s="19">
        <v>1.3</v>
      </c>
      <c r="H267" s="19">
        <v>3.1</v>
      </c>
      <c r="I267" s="19">
        <v>3.5</v>
      </c>
      <c r="J267" s="19">
        <v>46</v>
      </c>
      <c r="K267" s="20">
        <v>147</v>
      </c>
      <c r="L267" s="94">
        <v>32</v>
      </c>
    </row>
    <row r="268" spans="1:12" ht="14" x14ac:dyDescent="0.3">
      <c r="A268" s="22"/>
      <c r="B268" s="23"/>
      <c r="C268" s="24"/>
      <c r="D268" s="28" t="s">
        <v>27</v>
      </c>
      <c r="E268" s="18" t="s">
        <v>157</v>
      </c>
      <c r="F268" s="19">
        <v>200</v>
      </c>
      <c r="G268" s="19">
        <v>5.5</v>
      </c>
      <c r="H268" s="19">
        <v>6.44</v>
      </c>
      <c r="I268" s="19">
        <v>17.100000000000001</v>
      </c>
      <c r="J268" s="19">
        <v>128.1</v>
      </c>
      <c r="K268" s="20">
        <v>38</v>
      </c>
      <c r="L268" s="20">
        <v>26.15</v>
      </c>
    </row>
    <row r="269" spans="1:12" ht="14" x14ac:dyDescent="0.3">
      <c r="A269" s="22"/>
      <c r="B269" s="23"/>
      <c r="C269" s="24"/>
      <c r="D269" s="28" t="s">
        <v>28</v>
      </c>
      <c r="E269" s="18" t="s">
        <v>158</v>
      </c>
      <c r="F269" s="19">
        <v>200</v>
      </c>
      <c r="G269" s="19">
        <v>16.37</v>
      </c>
      <c r="H269" s="19">
        <v>17.399999999999999</v>
      </c>
      <c r="I269" s="19">
        <v>51.43</v>
      </c>
      <c r="J269" s="19">
        <v>429.74</v>
      </c>
      <c r="K269" s="20">
        <v>48</v>
      </c>
      <c r="L269" s="20">
        <v>109.55</v>
      </c>
    </row>
    <row r="270" spans="1:12" ht="14" x14ac:dyDescent="0.3">
      <c r="A270" s="22"/>
      <c r="B270" s="23"/>
      <c r="C270" s="24"/>
      <c r="D270" s="28" t="s">
        <v>30</v>
      </c>
      <c r="E270" s="18" t="s">
        <v>159</v>
      </c>
      <c r="F270" s="19">
        <v>200</v>
      </c>
      <c r="G270" s="19">
        <v>0.52</v>
      </c>
      <c r="H270" s="19">
        <v>0.18</v>
      </c>
      <c r="I270" s="19">
        <v>34.840000000000003</v>
      </c>
      <c r="J270" s="19">
        <v>102.9</v>
      </c>
      <c r="K270" s="20">
        <v>150</v>
      </c>
      <c r="L270" s="82">
        <v>16.600000000000001</v>
      </c>
    </row>
    <row r="271" spans="1:12" ht="14" x14ac:dyDescent="0.3">
      <c r="A271" s="22"/>
      <c r="B271" s="23"/>
      <c r="C271" s="24"/>
      <c r="D271" s="28" t="s">
        <v>31</v>
      </c>
      <c r="E271" s="18" t="s">
        <v>40</v>
      </c>
      <c r="F271" s="19">
        <v>20</v>
      </c>
      <c r="G271" s="19">
        <v>1.58</v>
      </c>
      <c r="H271" s="19">
        <v>0.2</v>
      </c>
      <c r="I271" s="19">
        <v>9.66</v>
      </c>
      <c r="J271" s="19">
        <v>46.76</v>
      </c>
      <c r="K271" s="20"/>
      <c r="L271" s="82">
        <v>2.2799999999999998</v>
      </c>
    </row>
    <row r="272" spans="1:12" ht="14.5" thickBot="1" x14ac:dyDescent="0.35">
      <c r="A272" s="22"/>
      <c r="B272" s="23"/>
      <c r="C272" s="24"/>
      <c r="D272" s="28" t="s">
        <v>32</v>
      </c>
      <c r="E272" s="18" t="s">
        <v>41</v>
      </c>
      <c r="F272" s="19">
        <v>30</v>
      </c>
      <c r="G272" s="19">
        <v>1.68</v>
      </c>
      <c r="H272" s="19">
        <v>0.33</v>
      </c>
      <c r="I272" s="19">
        <v>0.72</v>
      </c>
      <c r="J272" s="19">
        <v>69</v>
      </c>
      <c r="K272" s="20"/>
      <c r="L272" s="88">
        <v>3.42</v>
      </c>
    </row>
    <row r="273" spans="1:12" ht="14" x14ac:dyDescent="0.3">
      <c r="A273" s="30"/>
      <c r="B273" s="31"/>
      <c r="C273" s="32"/>
      <c r="D273" s="33" t="s">
        <v>33</v>
      </c>
      <c r="E273" s="60"/>
      <c r="F273" s="36">
        <f>SUM(F267:F272)</f>
        <v>710</v>
      </c>
      <c r="G273" s="36">
        <f>SUM(G267:G272)</f>
        <v>26.950000000000003</v>
      </c>
      <c r="H273" s="36">
        <f>SUM(H267:H272)</f>
        <v>27.649999999999995</v>
      </c>
      <c r="I273" s="36">
        <f>SUM(I267:I272)</f>
        <v>117.25</v>
      </c>
      <c r="J273" s="36">
        <f>SUM(J267:J272)</f>
        <v>822.5</v>
      </c>
      <c r="K273" s="63"/>
      <c r="L273" s="36">
        <f>SUM(L267:L272)</f>
        <v>189.99999999999997</v>
      </c>
    </row>
    <row r="274" spans="1:12" ht="14" x14ac:dyDescent="0.3">
      <c r="A274" s="22">
        <v>3</v>
      </c>
      <c r="B274" s="23">
        <v>4</v>
      </c>
      <c r="C274" s="75" t="s">
        <v>79</v>
      </c>
      <c r="D274" s="76" t="s">
        <v>85</v>
      </c>
      <c r="E274" s="18" t="s">
        <v>149</v>
      </c>
      <c r="F274" s="19">
        <v>200</v>
      </c>
      <c r="G274" s="19">
        <v>5.5</v>
      </c>
      <c r="H274" s="19">
        <v>5.2</v>
      </c>
      <c r="I274" s="19">
        <v>7.1</v>
      </c>
      <c r="J274" s="19">
        <v>102</v>
      </c>
      <c r="K274" s="65"/>
      <c r="L274" s="42">
        <v>37</v>
      </c>
    </row>
    <row r="275" spans="1:12" ht="14" x14ac:dyDescent="0.3">
      <c r="A275" s="22"/>
      <c r="B275" s="23"/>
      <c r="C275" s="75"/>
      <c r="D275" s="76" t="s">
        <v>24</v>
      </c>
      <c r="E275" s="18" t="s">
        <v>94</v>
      </c>
      <c r="F275" s="19">
        <v>125</v>
      </c>
      <c r="G275" s="19">
        <v>0.4</v>
      </c>
      <c r="H275" s="19">
        <v>0.4</v>
      </c>
      <c r="I275" s="19">
        <v>3.8</v>
      </c>
      <c r="J275" s="19">
        <v>47</v>
      </c>
      <c r="K275" s="65"/>
      <c r="L275" s="42">
        <v>45</v>
      </c>
    </row>
    <row r="276" spans="1:12" ht="14" x14ac:dyDescent="0.3">
      <c r="A276" s="22"/>
      <c r="B276" s="23"/>
      <c r="C276" s="75"/>
      <c r="D276" s="76" t="s">
        <v>80</v>
      </c>
      <c r="E276" s="18" t="s">
        <v>160</v>
      </c>
      <c r="F276" s="19">
        <v>50</v>
      </c>
      <c r="G276" s="19">
        <v>1.8</v>
      </c>
      <c r="H276" s="19">
        <v>2.2999999999999998</v>
      </c>
      <c r="I276" s="19">
        <v>22.6</v>
      </c>
      <c r="J276" s="19">
        <v>86</v>
      </c>
      <c r="K276" s="65"/>
      <c r="L276" s="42">
        <v>38</v>
      </c>
    </row>
    <row r="277" spans="1:12" ht="14" x14ac:dyDescent="0.3">
      <c r="A277" s="22"/>
      <c r="B277" s="23"/>
      <c r="C277" s="75"/>
      <c r="D277" s="76" t="s">
        <v>33</v>
      </c>
      <c r="E277" s="77"/>
      <c r="F277" s="42">
        <f>SUM(F274:F276)</f>
        <v>375</v>
      </c>
      <c r="G277" s="42">
        <f t="shared" ref="G277" si="70">SUM(G274:G276)</f>
        <v>7.7</v>
      </c>
      <c r="H277" s="42">
        <f t="shared" ref="H277" si="71">SUM(H274:H276)</f>
        <v>7.9</v>
      </c>
      <c r="I277" s="42">
        <f t="shared" ref="I277" si="72">SUM(I274:I276)</f>
        <v>33.5</v>
      </c>
      <c r="J277" s="42">
        <f t="shared" ref="J277" si="73">SUM(J274:J276)</f>
        <v>235</v>
      </c>
      <c r="K277" s="65"/>
      <c r="L277" s="42">
        <f t="shared" ref="L277" si="74">SUM(L274:L276)</f>
        <v>120</v>
      </c>
    </row>
    <row r="278" spans="1:12" ht="14.5" thickBot="1" x14ac:dyDescent="0.35">
      <c r="A278" s="52">
        <f>A262</f>
        <v>3</v>
      </c>
      <c r="B278" s="53">
        <f>B262</f>
        <v>4</v>
      </c>
      <c r="C278" s="103" t="s">
        <v>4</v>
      </c>
      <c r="D278" s="104"/>
      <c r="E278" s="54"/>
      <c r="F278" s="55">
        <f>F266+F273+F277</f>
        <v>1585</v>
      </c>
      <c r="G278" s="55">
        <f t="shared" ref="G278:L278" si="75">G266+G273+G277</f>
        <v>53.900000000000006</v>
      </c>
      <c r="H278" s="55">
        <f t="shared" si="75"/>
        <v>55.29999999999999</v>
      </c>
      <c r="I278" s="55">
        <f t="shared" si="75"/>
        <v>234.5</v>
      </c>
      <c r="J278" s="55">
        <f t="shared" si="75"/>
        <v>1645</v>
      </c>
      <c r="K278" s="55"/>
      <c r="L278" s="55">
        <f t="shared" si="75"/>
        <v>430</v>
      </c>
    </row>
    <row r="279" spans="1:12" ht="14" x14ac:dyDescent="0.3">
      <c r="A279" s="14">
        <v>3</v>
      </c>
      <c r="B279" s="15">
        <v>5</v>
      </c>
      <c r="C279" s="16" t="s">
        <v>20</v>
      </c>
      <c r="D279" s="17" t="s">
        <v>21</v>
      </c>
      <c r="E279" s="18" t="s">
        <v>161</v>
      </c>
      <c r="F279" s="19">
        <v>120</v>
      </c>
      <c r="G279" s="19">
        <v>11.1</v>
      </c>
      <c r="H279" s="19">
        <v>13.33</v>
      </c>
      <c r="I279" s="19">
        <v>18.8</v>
      </c>
      <c r="J279" s="19">
        <v>198.49</v>
      </c>
      <c r="K279" s="20">
        <v>111</v>
      </c>
      <c r="L279" s="56">
        <v>85.57</v>
      </c>
    </row>
    <row r="280" spans="1:12" ht="14" x14ac:dyDescent="0.3">
      <c r="A280" s="22"/>
      <c r="B280" s="23"/>
      <c r="C280" s="24"/>
      <c r="D280" s="83" t="s">
        <v>29</v>
      </c>
      <c r="E280" s="18" t="s">
        <v>162</v>
      </c>
      <c r="F280" s="19">
        <v>155</v>
      </c>
      <c r="G280" s="19">
        <v>3.67</v>
      </c>
      <c r="H280" s="19">
        <v>5.9</v>
      </c>
      <c r="I280" s="19">
        <v>31.9</v>
      </c>
      <c r="J280" s="19">
        <v>210.11</v>
      </c>
      <c r="K280" s="20">
        <v>60</v>
      </c>
      <c r="L280" s="57">
        <v>23.5</v>
      </c>
    </row>
    <row r="281" spans="1:12" ht="14" x14ac:dyDescent="0.3">
      <c r="A281" s="22"/>
      <c r="B281" s="23"/>
      <c r="C281" s="24"/>
      <c r="D281" s="28" t="s">
        <v>22</v>
      </c>
      <c r="E281" s="18" t="s">
        <v>72</v>
      </c>
      <c r="F281" s="19">
        <v>205</v>
      </c>
      <c r="G281" s="19">
        <v>0.53</v>
      </c>
      <c r="H281" s="19">
        <v>0.02</v>
      </c>
      <c r="I281" s="19">
        <v>15</v>
      </c>
      <c r="J281" s="19">
        <v>62</v>
      </c>
      <c r="K281" s="20">
        <v>98</v>
      </c>
      <c r="L281" s="57">
        <v>5.23</v>
      </c>
    </row>
    <row r="282" spans="1:12" ht="14" x14ac:dyDescent="0.3">
      <c r="A282" s="22"/>
      <c r="B282" s="23"/>
      <c r="C282" s="24"/>
      <c r="D282" s="28" t="s">
        <v>23</v>
      </c>
      <c r="E282" s="18" t="s">
        <v>40</v>
      </c>
      <c r="F282" s="19">
        <v>50</v>
      </c>
      <c r="G282" s="19">
        <v>3.95</v>
      </c>
      <c r="H282" s="19">
        <v>0.5</v>
      </c>
      <c r="I282" s="19">
        <v>18.05</v>
      </c>
      <c r="J282" s="19">
        <v>116.9</v>
      </c>
      <c r="K282" s="20"/>
      <c r="L282" s="58">
        <v>5.7</v>
      </c>
    </row>
    <row r="283" spans="1:12" ht="14.5" thickBot="1" x14ac:dyDescent="0.35">
      <c r="A283" s="30"/>
      <c r="B283" s="31"/>
      <c r="C283" s="32"/>
      <c r="D283" s="33" t="s">
        <v>33</v>
      </c>
      <c r="E283" s="60"/>
      <c r="F283" s="36">
        <f>SUM(F279:F282)</f>
        <v>530</v>
      </c>
      <c r="G283" s="36">
        <f>SUM(G279:G282)</f>
        <v>19.25</v>
      </c>
      <c r="H283" s="36">
        <f>SUM(H279:H282)</f>
        <v>19.75</v>
      </c>
      <c r="I283" s="36">
        <f>SUM(I279:I282)</f>
        <v>83.75</v>
      </c>
      <c r="J283" s="36">
        <f>SUM(J279:J282)</f>
        <v>587.5</v>
      </c>
      <c r="K283" s="63"/>
      <c r="L283" s="36">
        <f>SUM(L279:L282)</f>
        <v>120</v>
      </c>
    </row>
    <row r="284" spans="1:12" ht="14" x14ac:dyDescent="0.3">
      <c r="A284" s="37">
        <v>3</v>
      </c>
      <c r="B284" s="38">
        <f>B279</f>
        <v>5</v>
      </c>
      <c r="C284" s="39" t="s">
        <v>25</v>
      </c>
      <c r="D284" s="28" t="s">
        <v>26</v>
      </c>
      <c r="E284" s="18" t="s">
        <v>77</v>
      </c>
      <c r="F284" s="19">
        <v>60</v>
      </c>
      <c r="G284" s="19">
        <v>1.39</v>
      </c>
      <c r="H284" s="19">
        <v>5.16</v>
      </c>
      <c r="I284" s="19">
        <v>12.11</v>
      </c>
      <c r="J284" s="19">
        <v>51.1</v>
      </c>
      <c r="K284" s="20">
        <v>141</v>
      </c>
      <c r="L284" s="94">
        <v>16.670000000000002</v>
      </c>
    </row>
    <row r="285" spans="1:12" ht="14" x14ac:dyDescent="0.3">
      <c r="A285" s="22"/>
      <c r="B285" s="23"/>
      <c r="C285" s="24"/>
      <c r="D285" s="28" t="s">
        <v>27</v>
      </c>
      <c r="E285" s="18" t="s">
        <v>164</v>
      </c>
      <c r="F285" s="19">
        <v>210</v>
      </c>
      <c r="G285" s="19">
        <v>3.3</v>
      </c>
      <c r="H285" s="19">
        <v>4.7</v>
      </c>
      <c r="I285" s="19">
        <v>11.8</v>
      </c>
      <c r="J285" s="19">
        <v>128.30000000000001</v>
      </c>
      <c r="K285" s="20">
        <v>36</v>
      </c>
      <c r="L285" s="20">
        <v>37.049999999999997</v>
      </c>
    </row>
    <row r="286" spans="1:12" ht="14" x14ac:dyDescent="0.3">
      <c r="A286" s="22"/>
      <c r="B286" s="23"/>
      <c r="C286" s="24"/>
      <c r="D286" s="28" t="s">
        <v>28</v>
      </c>
      <c r="E286" s="18" t="s">
        <v>46</v>
      </c>
      <c r="F286" s="19">
        <v>120</v>
      </c>
      <c r="G286" s="19">
        <v>11.2</v>
      </c>
      <c r="H286" s="19">
        <v>8.7100000000000009</v>
      </c>
      <c r="I286" s="19">
        <v>24.76</v>
      </c>
      <c r="J286" s="19">
        <v>210.44</v>
      </c>
      <c r="K286" s="20">
        <v>129</v>
      </c>
      <c r="L286" s="20">
        <v>84.49</v>
      </c>
    </row>
    <row r="287" spans="1:12" ht="14" x14ac:dyDescent="0.3">
      <c r="A287" s="22"/>
      <c r="B287" s="23"/>
      <c r="C287" s="24"/>
      <c r="D287" s="28" t="s">
        <v>29</v>
      </c>
      <c r="E287" s="18" t="s">
        <v>78</v>
      </c>
      <c r="F287" s="19">
        <v>150</v>
      </c>
      <c r="G287" s="19">
        <v>7.1</v>
      </c>
      <c r="H287" s="19">
        <v>8.5</v>
      </c>
      <c r="I287" s="19">
        <v>30.6</v>
      </c>
      <c r="J287" s="19">
        <v>202.1</v>
      </c>
      <c r="K287" s="20">
        <v>53</v>
      </c>
      <c r="L287" s="20">
        <v>32.47</v>
      </c>
    </row>
    <row r="288" spans="1:12" ht="14" x14ac:dyDescent="0.3">
      <c r="A288" s="22"/>
      <c r="B288" s="23"/>
      <c r="C288" s="24"/>
      <c r="D288" s="28" t="s">
        <v>30</v>
      </c>
      <c r="E288" s="18" t="s">
        <v>163</v>
      </c>
      <c r="F288" s="19">
        <v>200</v>
      </c>
      <c r="G288" s="19">
        <v>0.7</v>
      </c>
      <c r="H288" s="19">
        <v>0.05</v>
      </c>
      <c r="I288" s="19">
        <v>27.6</v>
      </c>
      <c r="J288" s="19">
        <v>114.8</v>
      </c>
      <c r="K288" s="20">
        <v>114</v>
      </c>
      <c r="L288" s="20">
        <v>13.62</v>
      </c>
    </row>
    <row r="289" spans="1:12" ht="14" x14ac:dyDescent="0.3">
      <c r="A289" s="22"/>
      <c r="B289" s="23"/>
      <c r="C289" s="24"/>
      <c r="D289" s="28" t="s">
        <v>31</v>
      </c>
      <c r="E289" s="18" t="s">
        <v>40</v>
      </c>
      <c r="F289" s="19">
        <v>20</v>
      </c>
      <c r="G289" s="19">
        <v>1.58</v>
      </c>
      <c r="H289" s="19">
        <v>0.2</v>
      </c>
      <c r="I289" s="19">
        <v>9.66</v>
      </c>
      <c r="J289" s="19">
        <v>46.76</v>
      </c>
      <c r="K289" s="20"/>
      <c r="L289" s="20">
        <v>2.2799999999999998</v>
      </c>
    </row>
    <row r="290" spans="1:12" ht="14" x14ac:dyDescent="0.3">
      <c r="A290" s="22"/>
      <c r="B290" s="23"/>
      <c r="C290" s="24"/>
      <c r="D290" s="28" t="s">
        <v>32</v>
      </c>
      <c r="E290" s="18" t="s">
        <v>41</v>
      </c>
      <c r="F290" s="19">
        <v>30</v>
      </c>
      <c r="G290" s="19">
        <v>1.68</v>
      </c>
      <c r="H290" s="19">
        <v>0.33</v>
      </c>
      <c r="I290" s="19">
        <v>0.72</v>
      </c>
      <c r="J290" s="19">
        <v>69</v>
      </c>
      <c r="K290" s="20"/>
      <c r="L290" s="20">
        <v>3.42</v>
      </c>
    </row>
    <row r="291" spans="1:12" ht="14" x14ac:dyDescent="0.3">
      <c r="A291" s="30"/>
      <c r="B291" s="31"/>
      <c r="C291" s="32"/>
      <c r="D291" s="33" t="s">
        <v>33</v>
      </c>
      <c r="E291" s="60"/>
      <c r="F291" s="36">
        <f>SUM(F284:F290)</f>
        <v>790</v>
      </c>
      <c r="G291" s="36">
        <f>SUM(G284:G290)</f>
        <v>26.949999999999996</v>
      </c>
      <c r="H291" s="36">
        <f>SUM(H284:H290)</f>
        <v>27.65</v>
      </c>
      <c r="I291" s="36">
        <f>SUM(I284:I290)</f>
        <v>117.25</v>
      </c>
      <c r="J291" s="36">
        <f>SUM(J285:J290)</f>
        <v>771.4</v>
      </c>
      <c r="K291" s="63"/>
      <c r="L291" s="36">
        <f>SUM(L284:L290)</f>
        <v>189.99999999999997</v>
      </c>
    </row>
    <row r="292" spans="1:12" ht="14" x14ac:dyDescent="0.3">
      <c r="A292" s="22">
        <v>3</v>
      </c>
      <c r="B292" s="23">
        <v>5</v>
      </c>
      <c r="C292" s="75" t="s">
        <v>79</v>
      </c>
      <c r="D292" s="76" t="s">
        <v>30</v>
      </c>
      <c r="E292" s="18" t="s">
        <v>100</v>
      </c>
      <c r="F292" s="19">
        <v>200</v>
      </c>
      <c r="G292" s="19">
        <v>5.5</v>
      </c>
      <c r="H292" s="19">
        <v>5.2</v>
      </c>
      <c r="I292" s="19">
        <v>7.1</v>
      </c>
      <c r="J292" s="19">
        <v>102</v>
      </c>
      <c r="K292" s="20">
        <v>115</v>
      </c>
      <c r="L292" s="42">
        <v>28</v>
      </c>
    </row>
    <row r="293" spans="1:12" ht="14" x14ac:dyDescent="0.3">
      <c r="A293" s="22"/>
      <c r="B293" s="23"/>
      <c r="C293" s="75"/>
      <c r="D293" s="76" t="s">
        <v>24</v>
      </c>
      <c r="E293" s="18" t="s">
        <v>94</v>
      </c>
      <c r="F293" s="19">
        <v>125</v>
      </c>
      <c r="G293" s="19">
        <v>0.4</v>
      </c>
      <c r="H293" s="19">
        <v>0.4</v>
      </c>
      <c r="I293" s="19">
        <v>3.8</v>
      </c>
      <c r="J293" s="19">
        <v>47</v>
      </c>
      <c r="K293" s="20"/>
      <c r="L293" s="42">
        <v>70</v>
      </c>
    </row>
    <row r="294" spans="1:12" ht="14" x14ac:dyDescent="0.3">
      <c r="A294" s="22"/>
      <c r="B294" s="23"/>
      <c r="C294" s="75"/>
      <c r="D294" s="76" t="s">
        <v>80</v>
      </c>
      <c r="E294" s="18" t="s">
        <v>96</v>
      </c>
      <c r="F294" s="19">
        <v>48</v>
      </c>
      <c r="G294" s="19">
        <v>1.8</v>
      </c>
      <c r="H294" s="19">
        <v>2.2999999999999998</v>
      </c>
      <c r="I294" s="19">
        <v>22.6</v>
      </c>
      <c r="J294" s="19">
        <v>86</v>
      </c>
      <c r="K294" s="20"/>
      <c r="L294" s="42">
        <v>22</v>
      </c>
    </row>
    <row r="295" spans="1:12" ht="14" x14ac:dyDescent="0.3">
      <c r="A295" s="22"/>
      <c r="B295" s="23"/>
      <c r="C295" s="75"/>
      <c r="D295" s="76" t="s">
        <v>33</v>
      </c>
      <c r="E295" s="77"/>
      <c r="F295" s="42">
        <f>SUM(F292:F294)</f>
        <v>373</v>
      </c>
      <c r="G295" s="42">
        <f t="shared" ref="G295" si="76">SUM(G292:G294)</f>
        <v>7.7</v>
      </c>
      <c r="H295" s="42">
        <f t="shared" ref="H295" si="77">SUM(H292:H294)</f>
        <v>7.9</v>
      </c>
      <c r="I295" s="42">
        <f t="shared" ref="I295" si="78">SUM(I292:I294)</f>
        <v>33.5</v>
      </c>
      <c r="J295" s="42">
        <f t="shared" ref="J295" si="79">SUM(J292:J294)</f>
        <v>235</v>
      </c>
      <c r="K295" s="65"/>
      <c r="L295" s="42">
        <f t="shared" ref="L295" si="80">SUM(L292:L294)</f>
        <v>120</v>
      </c>
    </row>
    <row r="296" spans="1:12" ht="14.5" thickBot="1" x14ac:dyDescent="0.35">
      <c r="A296" s="52">
        <f>A279</f>
        <v>3</v>
      </c>
      <c r="B296" s="53">
        <f>B279</f>
        <v>5</v>
      </c>
      <c r="C296" s="103" t="s">
        <v>4</v>
      </c>
      <c r="D296" s="104"/>
      <c r="E296" s="54"/>
      <c r="F296" s="55">
        <f>F283+F291+F295</f>
        <v>1693</v>
      </c>
      <c r="G296" s="55">
        <f t="shared" ref="G296:L296" si="81">G283+G291+G295</f>
        <v>53.9</v>
      </c>
      <c r="H296" s="55">
        <f t="shared" si="81"/>
        <v>55.3</v>
      </c>
      <c r="I296" s="55">
        <f t="shared" si="81"/>
        <v>234.5</v>
      </c>
      <c r="J296" s="55">
        <f t="shared" si="81"/>
        <v>1593.9</v>
      </c>
      <c r="K296" s="55"/>
      <c r="L296" s="55">
        <f t="shared" si="81"/>
        <v>430</v>
      </c>
    </row>
    <row r="297" spans="1:12" ht="14" x14ac:dyDescent="0.3">
      <c r="A297" s="14">
        <v>3</v>
      </c>
      <c r="B297" s="15">
        <v>6</v>
      </c>
      <c r="C297" s="16" t="s">
        <v>20</v>
      </c>
      <c r="D297" s="17" t="s">
        <v>21</v>
      </c>
      <c r="E297" s="78"/>
      <c r="F297" s="79"/>
      <c r="G297" s="79"/>
      <c r="H297" s="79"/>
      <c r="I297" s="79"/>
      <c r="J297" s="79"/>
      <c r="K297" s="68"/>
      <c r="L297" s="79"/>
    </row>
    <row r="298" spans="1:12" ht="14" x14ac:dyDescent="0.3">
      <c r="A298" s="22"/>
      <c r="B298" s="23"/>
      <c r="C298" s="24"/>
      <c r="D298" s="28" t="s">
        <v>22</v>
      </c>
      <c r="E298" s="80"/>
      <c r="F298" s="81"/>
      <c r="G298" s="81"/>
      <c r="H298" s="81"/>
      <c r="I298" s="81"/>
      <c r="J298" s="81"/>
      <c r="K298" s="69"/>
      <c r="L298" s="81"/>
    </row>
    <row r="299" spans="1:12" ht="14" x14ac:dyDescent="0.3">
      <c r="A299" s="22"/>
      <c r="B299" s="23"/>
      <c r="C299" s="24"/>
      <c r="D299" s="28" t="s">
        <v>23</v>
      </c>
      <c r="E299" s="80"/>
      <c r="F299" s="81"/>
      <c r="G299" s="81"/>
      <c r="H299" s="81"/>
      <c r="I299" s="81"/>
      <c r="J299" s="81"/>
      <c r="K299" s="69"/>
      <c r="L299" s="81"/>
    </row>
    <row r="300" spans="1:12" ht="14" x14ac:dyDescent="0.3">
      <c r="A300" s="22"/>
      <c r="B300" s="23"/>
      <c r="C300" s="24"/>
      <c r="D300" s="28" t="s">
        <v>24</v>
      </c>
      <c r="E300" s="80"/>
      <c r="F300" s="81"/>
      <c r="G300" s="81"/>
      <c r="H300" s="81"/>
      <c r="I300" s="81"/>
      <c r="J300" s="81"/>
      <c r="K300" s="69"/>
      <c r="L300" s="81"/>
    </row>
    <row r="301" spans="1:12" ht="14" x14ac:dyDescent="0.3">
      <c r="A301" s="30"/>
      <c r="B301" s="31"/>
      <c r="C301" s="32"/>
      <c r="D301" s="33" t="s">
        <v>33</v>
      </c>
      <c r="E301" s="60"/>
      <c r="F301" s="36">
        <f>SUM(F297:F300)</f>
        <v>0</v>
      </c>
      <c r="G301" s="36">
        <f>SUM(G297:G300)</f>
        <v>0</v>
      </c>
      <c r="H301" s="36">
        <f>SUM(H297:H300)</f>
        <v>0</v>
      </c>
      <c r="I301" s="36">
        <f>SUM(I297:I300)</f>
        <v>0</v>
      </c>
      <c r="J301" s="36">
        <f>SUM(J297:J300)</f>
        <v>0</v>
      </c>
      <c r="K301" s="63"/>
      <c r="L301" s="36">
        <f>SUM(L297:L300)</f>
        <v>0</v>
      </c>
    </row>
    <row r="302" spans="1:12" ht="14" x14ac:dyDescent="0.3">
      <c r="A302" s="37">
        <v>3</v>
      </c>
      <c r="B302" s="38">
        <f>B297</f>
        <v>6</v>
      </c>
      <c r="C302" s="39" t="s">
        <v>25</v>
      </c>
      <c r="D302" s="28" t="s">
        <v>26</v>
      </c>
      <c r="E302" s="80"/>
      <c r="F302" s="81"/>
      <c r="G302" s="81"/>
      <c r="H302" s="81"/>
      <c r="I302" s="81"/>
      <c r="J302" s="81"/>
      <c r="K302" s="69"/>
      <c r="L302" s="81"/>
    </row>
    <row r="303" spans="1:12" ht="14" x14ac:dyDescent="0.3">
      <c r="A303" s="22"/>
      <c r="B303" s="23"/>
      <c r="C303" s="24"/>
      <c r="D303" s="28" t="s">
        <v>27</v>
      </c>
      <c r="E303" s="80"/>
      <c r="F303" s="81"/>
      <c r="G303" s="81"/>
      <c r="H303" s="81"/>
      <c r="I303" s="81"/>
      <c r="J303" s="81"/>
      <c r="K303" s="69"/>
      <c r="L303" s="81"/>
    </row>
    <row r="304" spans="1:12" ht="14" x14ac:dyDescent="0.3">
      <c r="A304" s="22"/>
      <c r="B304" s="23"/>
      <c r="C304" s="24"/>
      <c r="D304" s="28" t="s">
        <v>28</v>
      </c>
      <c r="E304" s="80"/>
      <c r="F304" s="81"/>
      <c r="G304" s="81"/>
      <c r="H304" s="81"/>
      <c r="I304" s="81"/>
      <c r="J304" s="81"/>
      <c r="K304" s="69"/>
      <c r="L304" s="81"/>
    </row>
    <row r="305" spans="1:12" ht="14" x14ac:dyDescent="0.3">
      <c r="A305" s="22"/>
      <c r="B305" s="23"/>
      <c r="C305" s="24"/>
      <c r="D305" s="28" t="s">
        <v>29</v>
      </c>
      <c r="E305" s="80"/>
      <c r="F305" s="81"/>
      <c r="G305" s="81"/>
      <c r="H305" s="81"/>
      <c r="I305" s="81"/>
      <c r="J305" s="81"/>
      <c r="K305" s="69"/>
      <c r="L305" s="81"/>
    </row>
    <row r="306" spans="1:12" ht="14" x14ac:dyDescent="0.3">
      <c r="A306" s="22"/>
      <c r="B306" s="23"/>
      <c r="C306" s="24"/>
      <c r="D306" s="28" t="s">
        <v>30</v>
      </c>
      <c r="E306" s="80"/>
      <c r="F306" s="81"/>
      <c r="G306" s="81"/>
      <c r="H306" s="81"/>
      <c r="I306" s="81"/>
      <c r="J306" s="81"/>
      <c r="K306" s="69"/>
      <c r="L306" s="81"/>
    </row>
    <row r="307" spans="1:12" ht="14" x14ac:dyDescent="0.3">
      <c r="A307" s="22"/>
      <c r="B307" s="23"/>
      <c r="C307" s="24"/>
      <c r="D307" s="28" t="s">
        <v>31</v>
      </c>
      <c r="E307" s="80"/>
      <c r="F307" s="81"/>
      <c r="G307" s="81"/>
      <c r="H307" s="81"/>
      <c r="I307" s="81"/>
      <c r="J307" s="81"/>
      <c r="K307" s="69"/>
      <c r="L307" s="81"/>
    </row>
    <row r="308" spans="1:12" ht="14" x14ac:dyDescent="0.3">
      <c r="A308" s="22"/>
      <c r="B308" s="23"/>
      <c r="C308" s="24"/>
      <c r="D308" s="28" t="s">
        <v>32</v>
      </c>
      <c r="E308" s="80"/>
      <c r="F308" s="81"/>
      <c r="G308" s="81"/>
      <c r="H308" s="81"/>
      <c r="I308" s="81"/>
      <c r="J308" s="81"/>
      <c r="K308" s="69"/>
      <c r="L308" s="81"/>
    </row>
    <row r="309" spans="1:12" ht="14" x14ac:dyDescent="0.3">
      <c r="A309" s="30"/>
      <c r="B309" s="31"/>
      <c r="C309" s="32"/>
      <c r="D309" s="33" t="s">
        <v>33</v>
      </c>
      <c r="E309" s="60"/>
      <c r="F309" s="36">
        <f>SUM(F302:F308)</f>
        <v>0</v>
      </c>
      <c r="G309" s="36">
        <f>SUM(G302:G308)</f>
        <v>0</v>
      </c>
      <c r="H309" s="36">
        <f>SUM(H302:H308)</f>
        <v>0</v>
      </c>
      <c r="I309" s="36">
        <f>SUM(I302:I308)</f>
        <v>0</v>
      </c>
      <c r="J309" s="36">
        <f>SUM(J302:J308)</f>
        <v>0</v>
      </c>
      <c r="K309" s="63"/>
      <c r="L309" s="36">
        <f>SUM(L302:L308)</f>
        <v>0</v>
      </c>
    </row>
    <row r="310" spans="1:12" ht="14.5" thickBot="1" x14ac:dyDescent="0.35">
      <c r="A310" s="52">
        <f>A297</f>
        <v>3</v>
      </c>
      <c r="B310" s="53">
        <f>B297</f>
        <v>6</v>
      </c>
      <c r="C310" s="103" t="s">
        <v>4</v>
      </c>
      <c r="D310" s="104"/>
      <c r="E310" s="54"/>
      <c r="F310" s="55">
        <f>F301+F309</f>
        <v>0</v>
      </c>
      <c r="G310" s="55">
        <f>G301+G309</f>
        <v>0</v>
      </c>
      <c r="H310" s="55">
        <f>H301+H309</f>
        <v>0</v>
      </c>
      <c r="I310" s="55">
        <f>I301+I309</f>
        <v>0</v>
      </c>
      <c r="J310" s="55">
        <f>J301+J309</f>
        <v>0</v>
      </c>
      <c r="K310" s="55"/>
      <c r="L310" s="55">
        <f>L301+L309</f>
        <v>0</v>
      </c>
    </row>
    <row r="311" spans="1:12" ht="14.5" thickBot="1" x14ac:dyDescent="0.35">
      <c r="A311" s="96"/>
      <c r="B311" s="97"/>
      <c r="C311" s="108" t="s">
        <v>5</v>
      </c>
      <c r="D311" s="109"/>
      <c r="E311" s="110"/>
      <c r="F311" s="98">
        <f>(F24+F42+F60+F77+F94+F127+F143+F161+F178+F195)/(IF(F24=0,0,1)+IF(F42=0,0,1)+IF(F60=0,0,1)+IF(F77=0,0,1)+IF(F94=0,0,1)+IF(F127=0,0,1)+IF(F143=0,0,1)+IF(F161=0,0,1)+IF(F178=0,0,1)+IF(F195=0,0,1))</f>
        <v>1667.8</v>
      </c>
      <c r="G311" s="98">
        <f>(G24+G42+G60+G77+G94+G127+G143+G161+G178+G195)/(IF(G24=0,0,1)+IF(G42=0,0,1)+IF(G60=0,0,1)+IF(G77=0,0,1)+IF(G94=0,0,1)+IF(G127=0,0,1)+IF(G143=0,0,1)+IF(G161=0,0,1)+IF(G178=0,0,1)+IF(G195=0,0,1))</f>
        <v>53.902000000000001</v>
      </c>
      <c r="H311" s="98">
        <f>(H24+H42+H60+H77+H94+H127+H143+H161+H178+H195)/(IF(H24=0,0,1)+IF(H42=0,0,1)+IF(H60=0,0,1)+IF(H77=0,0,1)+IF(H94=0,0,1)+IF(H127=0,0,1)+IF(H143=0,0,1)+IF(H161=0,0,1)+IF(H178=0,0,1)+IF(H195=0,0,1))</f>
        <v>55.3</v>
      </c>
      <c r="I311" s="98">
        <f>(I24+I42+I60+I77+I94+I127+I143+I161+I178+I195)/(IF(I24=0,0,1)+IF(I42=0,0,1)+IF(I60=0,0,1)+IF(I77=0,0,1)+IF(I94=0,0,1)+IF(I127=0,0,1)+IF(I143=0,0,1)+IF(I161=0,0,1)+IF(I178=0,0,1)+IF(I195=0,0,1))</f>
        <v>234.50799999999998</v>
      </c>
      <c r="J311" s="98">
        <f>(J24+J42+J60+J77+J94+J127+J143+J161+J178+J195)/(IF(J24=0,0,1)+IF(J42=0,0,1)+IF(J60=0,0,1)+IF(J77=0,0,1)+IF(J94=0,0,1)+IF(J127=0,0,1)+IF(J143=0,0,1)+IF(J161=0,0,1)+IF(J178=0,0,1)+IF(J195=0,0,1))</f>
        <v>1637.5</v>
      </c>
      <c r="K311" s="98"/>
      <c r="L311" s="98">
        <f>(L24+L42+L60+L77+L94+L127+L143+L161+L178+L195)/(IF(L24=0,0,1)+IF(L42=0,0,1)+IF(L60=0,0,1)+IF(L77=0,0,1)+IF(L94=0,0,1)+IF(L127=0,0,1)+IF(L143=0,0,1)+IF(L161=0,0,1)+IF(L178=0,0,1)+IF(L195=0,0,1))</f>
        <v>439.32799999999997</v>
      </c>
    </row>
  </sheetData>
  <mergeCells count="22">
    <mergeCell ref="C311:E311"/>
    <mergeCell ref="C195:D195"/>
    <mergeCell ref="C127:D127"/>
    <mergeCell ref="C143:D143"/>
    <mergeCell ref="C161:D161"/>
    <mergeCell ref="C178:D178"/>
    <mergeCell ref="C227:D227"/>
    <mergeCell ref="C245:D245"/>
    <mergeCell ref="C261:D261"/>
    <mergeCell ref="C278:D278"/>
    <mergeCell ref="C296:D296"/>
    <mergeCell ref="C310:D310"/>
    <mergeCell ref="C209:D209"/>
    <mergeCell ref="C108:D108"/>
    <mergeCell ref="C1:E1"/>
    <mergeCell ref="H1:K1"/>
    <mergeCell ref="H2:K2"/>
    <mergeCell ref="C77:D77"/>
    <mergeCell ref="C94:D94"/>
    <mergeCell ref="C24:D24"/>
    <mergeCell ref="C60:D60"/>
    <mergeCell ref="C42:D42"/>
  </mergeCells>
  <pageMargins left="0.7" right="0.7" top="0.75" bottom="0.75" header="0.3" footer="0.3"/>
  <pageSetup paperSize="9" orientation="landscape" r:id="rId1"/>
  <ignoredErrors>
    <ignoredError sqref="J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cp:lastPrinted>2025-04-01T01:37:54Z</cp:lastPrinted>
  <dcterms:created xsi:type="dcterms:W3CDTF">2022-05-16T14:23:56Z</dcterms:created>
  <dcterms:modified xsi:type="dcterms:W3CDTF">2025-04-01T01:38:54Z</dcterms:modified>
</cp:coreProperties>
</file>